
<file path=[Content_Types].xml><?xml version="1.0" encoding="utf-8"?>
<Types xmlns="http://schemas.openxmlformats.org/package/2006/content-types"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ctrlProps/ctrlProp366.xml" ContentType="application/vnd.ms-excel.controlproperties+xml"/>
  <Override PartName="/xl/ctrlProps/ctrlProp319.xml" ContentType="application/vnd.ms-excel.controlproperties+xml"/>
  <Override PartName="/xl/ctrlProps/ctrlProp221.xml" ContentType="application/vnd.ms-excel.controlproperties+xml"/>
  <Override PartName="/xl/ctrlProps/ctrlProp67.xml" ContentType="application/vnd.ms-excel.controlproperties+xml"/>
  <Override PartName="/xl/ctrlProps/ctrlProp158.xml" ContentType="application/vnd.ms-excel.controlproperties+xml"/>
  <Override PartName="/xl/ctrlProps/ctrlProp344.xml" ContentType="application/vnd.ms-excel.controlproperties+xml"/>
  <Override PartName="/xl/ctrlProps/ctrlProp92.xml" ContentType="application/vnd.ms-excel.controlproperties+xml"/>
  <Override PartName="/xl/ctrlProps/ctrlProp45.xml" ContentType="application/vnd.ms-excel.controlproperties+xml"/>
  <Default Extension="xml" ContentType="application/xml"/>
  <Override PartName="/xl/ctrlProps/ctrlProp183.xml" ContentType="application/vnd.ms-excel.controlproperties+xml"/>
  <Override PartName="/xl/ctrlProps/ctrlProp136.xml" ContentType="application/vnd.ms-excel.controlproperties+xml"/>
  <Override PartName="/xl/ctrlProps/ctrlProp259.xml" ContentType="application/vnd.ms-excel.controlproperties+xml"/>
  <Override PartName="/xl/ctrlProps/ctrlProp322.xml" ContentType="application/vnd.ms-excel.controlproperties+xml"/>
  <Override PartName="/xl/ctrlProps/ctrlProp70.xml" ContentType="application/vnd.ms-excel.controlproperties+xml"/>
  <Override PartName="/xl/ctrlProps/ctrlProp23.xml" ContentType="application/vnd.ms-excel.controlproperties+xml"/>
  <Override PartName="/xl/ctrlProps/ctrlProp150.xml" ContentType="application/vnd.ms-excel.controlproperties+xml"/>
  <Override PartName="/xl/ctrlProps/ctrlProp161.xml" ContentType="application/vnd.ms-excel.controlproperties+xml"/>
  <Override PartName="/xl/ctrlProps/ctrlProp248.xml" ContentType="application/vnd.ms-excel.controlproperties+xml"/>
  <Override PartName="/xl/ctrlProps/ctrlProp295.xml" ContentType="application/vnd.ms-excel.controlproperties+xml"/>
  <Override PartName="/xl/ctrlProps/ctrlProp300.xml" ContentType="application/vnd.ms-excel.controlproperties+xml"/>
  <Override PartName="/xl/ctrlProps/ctrlProp114.xml" ContentType="application/vnd.ms-excel.controlproperties+xml"/>
  <Override PartName="/xl/ctrlProps/ctrlProp12.xml" ContentType="application/vnd.ms-excel.controlproperties+xml"/>
  <Override PartName="/xl/ctrlProps/ctrlProp103.xml" ContentType="application/vnd.ms-excel.controlproperties+xml"/>
  <Override PartName="/xl/ctrlProps/ctrlProp237.xml" ContentType="application/vnd.ms-excel.controlproperties+xml"/>
  <Override PartName="/xl/ctrlProps/ctrlProp284.xml" ContentType="application/vnd.ms-excel.controlproperties+xml"/>
  <Override PartName="/xl/ctrlProps/ctrlProp262.xml" ContentType="application/vnd.ms-excel.controlproperties+xml"/>
  <Override PartName="/xl/ctrlProps/ctrlProp215.xml" ContentType="application/vnd.ms-excel.controlproperties+xml"/>
  <Override PartName="/xl/ctrlProps/ctrlProp226.xml" ContentType="application/vnd.ms-excel.controlproperties+xml"/>
  <Override PartName="/xl/ctrlProps/ctrlProp273.xml" ContentType="application/vnd.ms-excel.controlproperties+xml"/>
  <Override PartName="/xl/ctrlProps/ctrlProp2.xml" ContentType="application/vnd.ms-excel.controlproperties+xml"/>
  <Override PartName="/xl/ctrlProps/ctrlProp199.xml" ContentType="application/vnd.ms-excel.controlproperties+xml"/>
  <Override PartName="/xl/ctrlProps/ctrlProp251.xml" ContentType="application/vnd.ms-excel.controlproperties+xml"/>
  <Override PartName="/xl/ctrlProps/ctrlProp204.xml" ContentType="application/vnd.ms-excel.controlproperties+xml"/>
  <Override PartName="/xl/ctrlProps/ctrlProp349.xml" ContentType="application/vnd.ms-excel.controlproperties+xml"/>
  <Override PartName="/xl/ctrlProps/ctrlProp97.xml" ContentType="application/vnd.ms-excel.controlproperties+xml"/>
  <Override PartName="/xl/ctrlProps/ctrlProp177.xml" ContentType="application/vnd.ms-excel.controlproperties+xml"/>
  <Override PartName="/xl/ctrlProps/ctrlProp188.xml" ContentType="application/vnd.ms-excel.controlproperties+xml"/>
  <Override PartName="/xl/ctrlProps/ctrlProp240.xml" ContentType="application/vnd.ms-excel.controlproperties+xml"/>
  <Override PartName="/xl/ctrlProps/ctrlProp327.xml" ContentType="application/vnd.ms-excel.controlproperties+xml"/>
  <Override PartName="/xl/ctrlProps/ctrlProp338.xml" ContentType="application/vnd.ms-excel.controlproperties+xml"/>
  <Override PartName="/xl/ctrlProps/ctrlProp28.xml" ContentType="application/vnd.ms-excel.controlproperties+xml"/>
  <Override PartName="/xl/ctrlProps/ctrlProp75.xml" ContentType="application/vnd.ms-excel.controlproperties+xml"/>
  <Override PartName="/xl/ctrlProps/ctrlProp86.xml" ContentType="application/vnd.ms-excel.controlproperties+xml"/>
  <Override PartName="/xl/ctrlProps/ctrlProp39.xml" ContentType="application/vnd.ms-excel.controlproperties+xml"/>
  <Override PartName="/xl/worksheets/sheet8.xml" ContentType="application/vnd.openxmlformats-officedocument.spreadsheetml.worksheet+xml"/>
  <Override PartName="/xl/ctrlProps/ctrlProp166.xml" ContentType="application/vnd.ms-excel.controlproperties+xml"/>
  <Override PartName="/xl/ctrlProps/ctrlProp316.xml" ContentType="application/vnd.ms-excel.controlproperties+xml"/>
  <Override PartName="/xl/ctrlProps/ctrlProp363.xml" ContentType="application/vnd.ms-excel.controlproperties+xml"/>
  <Override PartName="/xl/ctrlProps/ctrlProp17.xml" ContentType="application/vnd.ms-excel.controlproperties+xml"/>
  <Override PartName="/xl/ctrlProps/ctrlProp64.xml" ContentType="application/vnd.ms-excel.controlproperties+xml"/>
  <Override PartName="/xl/ctrlProps/ctrlProp119.xml" ContentType="application/vnd.ms-excel.controlproperties+xml"/>
  <Override PartName="/xl/worksheets/sheet10.xml" ContentType="application/vnd.openxmlformats-officedocument.spreadsheetml.worksheet+xml"/>
  <Override PartName="/xl/ctrlProps/ctrlProp155.xml" ContentType="application/vnd.ms-excel.controlproperties+xml"/>
  <Override PartName="/xl/ctrlProps/ctrlProp352.xml" ContentType="application/vnd.ms-excel.controlproperties+xml"/>
  <Override PartName="/xl/ctrlProps/ctrlProp305.xml" ContentType="application/vnd.ms-excel.controlproperties+xml"/>
  <Override PartName="/xl/ctrlProps/ctrlProp289.xml" ContentType="application/vnd.ms-excel.controlproperties+xml"/>
  <Override PartName="/xl/ctrlProps/ctrlProp53.xml" ContentType="application/vnd.ms-excel.controlproperties+xml"/>
  <Override PartName="/xl/ctrlProps/ctrlProp108.xml" ContentType="application/vnd.ms-excel.controlproperties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ctrlProps/ctrlProp191.xml" ContentType="application/vnd.ms-excel.controlproperties+xml"/>
  <Override PartName="/xl/ctrlProps/ctrlProp144.xml" ContentType="application/vnd.ms-excel.controlproperties+xml"/>
  <Override PartName="/xl/ctrlProps/ctrlProp330.xml" ContentType="application/vnd.ms-excel.controlproperties+xml"/>
  <Override PartName="/xl/ctrlProps/ctrlProp341.xml" ContentType="application/vnd.ms-excel.controlproperties+xml"/>
  <Override PartName="/xl/ctrlProps/ctrlProp278.xml" ContentType="application/vnd.ms-excel.controlproperties+xml"/>
  <Override PartName="/xl/ctrlProps/ctrlProp42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xl/ctrlProps/ctrlProp180.xml" ContentType="application/vnd.ms-excel.controlproperties+xml"/>
  <Override PartName="/xl/ctrlProps/ctrlProp267.xml" ContentType="application/vnd.ms-excel.controlproperties+xml"/>
  <Override PartName="/xl/ctrlProps/ctrlProp20.xml" ContentType="application/vnd.ms-excel.controlproperties+xml"/>
  <Override PartName="/xl/ctrlProps/ctrlProp31.xml" ContentType="application/vnd.ms-excel.controlproperties+xml"/>
  <Override PartName="/xl/ctrlProps/ctrlProp122.xml" ContentType="application/vnd.ms-excel.controlproperties+xml"/>
  <Override PartName="/xl/ctrlProps/ctrlProp133.xml" ContentType="application/vnd.ms-excel.controlproperties+xml"/>
  <Override PartName="/xl/ctrlProps/ctrlProp292.xml" ContentType="application/vnd.ms-excel.controlproperties+xml"/>
  <Override PartName="/xl/ctrlProps/ctrlProp245.xml" ContentType="application/vnd.ms-excel.controlproperties+xml"/>
  <Override PartName="/xl/ctrlProps/ctrlProp256.xml" ContentType="application/vnd.ms-excel.controlproperties+xml"/>
  <Override PartName="/xl/ctrlProps/ctrlProp209.xml" ContentType="application/vnd.ms-excel.controlproperties+xml"/>
  <Override PartName="/xl/ctrlProps/ctrlProp111.xml" ContentType="application/vnd.ms-excel.controlproperties+xml"/>
  <Override PartName="/xl/ctrlProps/ctrlProp281.xml" ContentType="application/vnd.ms-excel.controlproperties+xml"/>
  <Override PartName="/xl/ctrlProps/ctrlProp234.xml" ContentType="application/vnd.ms-excel.controlproperties+xml"/>
  <Override PartName="/xl/ctrlProps/ctrlProp100.xml" ContentType="application/vnd.ms-excel.controlproperties+xml"/>
  <Override PartName="/xl/worksheets/sheet15.xml" ContentType="application/vnd.openxmlformats-officedocument.spreadsheetml.worksheet+xml"/>
  <Override PartName="/xl/ctrlProps/ctrlProp270.xml" ContentType="application/vnd.ms-excel.controlproperties+xml"/>
  <Override PartName="/xl/ctrlProps/ctrlProp223.xml" ContentType="application/vnd.ms-excel.controlproperties+xml"/>
  <Override PartName="/xl/ctrlProps/ctrlProp357.xml" ContentType="application/vnd.ms-excel.controlproperties+xml"/>
  <Override PartName="/xl/ctrlProps/ctrlProp368.xml" ContentType="application/vnd.ms-excel.controlproperties+xml"/>
  <Override PartName="/xl/ctrlProps/ctrlProp69.xml" ContentType="application/vnd.ms-excel.controlproperties+xml"/>
  <Override PartName="/xl/ctrlProps/ctrlProp149.xml" ContentType="application/vnd.ms-excel.controlproperties+xml"/>
  <Override PartName="/xl/ctrlProps/ctrlProp196.xml" ContentType="application/vnd.ms-excel.controlproperties+xml"/>
  <Override PartName="/xl/ctrlProps/ctrlProp212.xml" ContentType="application/vnd.ms-excel.controlproperties+xml"/>
  <Override PartName="/xl/ctrlProps/ctrlProp346.xml" ContentType="application/vnd.ms-excel.controlproperties+xml"/>
  <Override PartName="/xl/ctrlProps/ctrlProp47.xml" ContentType="application/vnd.ms-excel.controlproperties+xml"/>
  <Override PartName="/xl/ctrlProps/ctrlProp94.xml" ContentType="application/vnd.ms-excel.controlproperties+xml"/>
  <Override PartName="/xl/ctrlProps/ctrlProp58.xml" ContentType="application/vnd.ms-excel.controlproperties+xml"/>
  <Override PartName="/xl/ctrlProps/ctrlProp185.xml" ContentType="application/vnd.ms-excel.controlproperties+xml"/>
  <Override PartName="/xl/ctrlProps/ctrlProp201.xml" ContentType="application/vnd.ms-excel.controlproperties+xml"/>
  <Override PartName="/xl/ctrlProps/ctrlProp335.xml" ContentType="application/vnd.ms-excel.controlproperties+xml"/>
  <Override PartName="/xl/ctrlProps/ctrlProp36.xml" ContentType="application/vnd.ms-excel.controlproperties+xml"/>
  <Override PartName="/xl/ctrlProps/ctrlProp83.xml" ContentType="application/vnd.ms-excel.controlproperties+xml"/>
  <Override PartName="/xl/ctrlProps/ctrlProp138.xml" ContentType="application/vnd.ms-excel.controlproperties+xml"/>
  <Override PartName="/xl/worksheets/sheet5.xml" ContentType="application/vnd.openxmlformats-officedocument.spreadsheetml.worksheet+xml"/>
  <Override PartName="/xl/ctrlProps/ctrlProp174.xml" ContentType="application/vnd.ms-excel.controlproperties+xml"/>
  <Override PartName="/xl/ctrlProps/ctrlProp313.xml" ContentType="application/vnd.ms-excel.controlproperties+xml"/>
  <Override PartName="/xl/ctrlProps/ctrlProp324.xml" ContentType="application/vnd.ms-excel.controlproperties+xml"/>
  <Override PartName="/xl/ctrlProps/ctrlProp360.xml" ContentType="application/vnd.ms-excel.controlproperties+xml"/>
  <Override PartName="/xl/ctrlProps/ctrlProp127.xml" ContentType="application/vnd.ms-excel.controlproperties+xml"/>
  <Override PartName="/xl/ctrlProps/ctrlProp72.xml" ContentType="application/vnd.ms-excel.controlproperties+xml"/>
  <Override PartName="/xl/ctrlProps/ctrlProp25.xml" ContentType="application/vnd.ms-excel.controlproperties+xml"/>
  <Override PartName="/xl/ctrlProps/ctrlProp371.xml" ContentType="application/vnd.ms-excel.controlproperties+xml"/>
  <Override PartName="/xl/ctrlProps/ctrlProp163.xml" ContentType="application/vnd.ms-excel.controlproperties+xml"/>
  <Override PartName="/xl/ctrlProps/ctrlProp152.xml" ContentType="application/vnd.ms-excel.controlproperties+xml"/>
  <Override PartName="/xl/ctrlProps/ctrlProp302.xml" ContentType="application/vnd.ms-excel.controlproperties+xml"/>
  <Override PartName="/xl/ctrlProps/ctrlProp297.xml" ContentType="application/vnd.ms-excel.controlproperties+xml"/>
  <Override PartName="/xl/ctrlProps/ctrlProp14.xml" ContentType="application/vnd.ms-excel.controlproperties+xml"/>
  <Override PartName="/xl/ctrlProps/ctrlProp50.xml" ContentType="application/vnd.ms-excel.controlproperties+xml"/>
  <Override PartName="/xl/ctrlProps/ctrlProp105.xml" ContentType="application/vnd.ms-excel.controlproperties+xml"/>
  <Override PartName="/xl/ctrlProps/ctrlProp61.xml" ContentType="application/vnd.ms-excel.controlproperties+xml"/>
  <Override PartName="/xl/ctrlProps/ctrlProp116.xml" ContentType="application/vnd.ms-excel.controlproperties+xml"/>
  <Override PartName="/xl/ctrlProps/ctrlProp286.xml" ContentType="application/vnd.ms-excel.controlproperties+xml"/>
  <Override PartName="/xl/ctrlProps/ctrlProp239.xml" ContentType="application/vnd.ms-excel.controlproperties+xml"/>
  <Override PartName="/xl/ctrlProps/ctrlProp141.xml" ContentType="application/vnd.ms-excel.controlproperties+xml"/>
  <Override PartName="/xl/ctrlProps/ctrlProp217.xml" ContentType="application/vnd.ms-excel.controlproperties+xml"/>
  <Override PartName="/xl/ctrlProps/ctrlProp264.xml" ContentType="application/vnd.ms-excel.controlproperties+xml"/>
  <Override PartName="/xl/ctrlProps/ctrlProp228.xml" ContentType="application/vnd.ms-excel.controlproperties+xml"/>
  <Override PartName="/xl/ctrlProps/ctrlProp275.xml" ContentType="application/vnd.ms-excel.controlproperties+xml"/>
  <Override PartName="/xl/ctrlProps/ctrlProp130.xml" ContentType="application/vnd.ms-excel.controlproperties+xml"/>
  <Override PartName="/xl/ctrlProps/ctrlProp4.xml" ContentType="application/vnd.ms-excel.controlproperties+xml"/>
  <Override PartName="/xl/ctrlProps/ctrlProp253.xml" ContentType="application/vnd.ms-excel.controlproperties+xml"/>
  <Override PartName="/xl/ctrlProps/ctrlProp206.xml" ContentType="application/vnd.ms-excel.controlproperties+xml"/>
  <Override PartName="/xl/ctrlProps/ctrlProp99.xml" ContentType="application/vnd.ms-excel.controlproperties+xml"/>
  <Override PartName="/xl/ctrlProps/ctrlProp329.xml" ContentType="application/vnd.ms-excel.controlproperties+xml"/>
  <Override PartName="/xl/ctrlProps/ctrlProp242.xml" ContentType="application/vnd.ms-excel.controlproperties+xml"/>
  <Override PartName="/xl/ctrlProps/ctrlProp77.xml" ContentType="application/vnd.ms-excel.controlproperties+xml"/>
  <Override PartName="/xl/ctrlProps/ctrlProp88.xml" ContentType="application/vnd.ms-excel.controlproperties+xml"/>
  <Override PartName="/xl/ctrlProps/ctrlProp179.xml" ContentType="application/vnd.ms-excel.controlproperties+xml"/>
  <Override PartName="/xl/ctrlProps/ctrlProp168.xml" ContentType="application/vnd.ms-excel.controlproperties+xml"/>
  <Override PartName="/xl/ctrlProps/ctrlProp318.xml" ContentType="application/vnd.ms-excel.controlproperties+xml"/>
  <Override PartName="/xl/ctrlProps/ctrlProp365.xml" ContentType="application/vnd.ms-excel.controlproperties+xml"/>
  <Override PartName="/xl/ctrlProps/ctrlProp220.xml" ContentType="application/vnd.ms-excel.controlproperties+xml"/>
  <Override PartName="/xl/ctrlProps/ctrlProp231.xml" ContentType="application/vnd.ms-excel.controlproperties+xml"/>
  <Override PartName="/xl/ctrlProps/ctrlProp66.xml" ContentType="application/vnd.ms-excel.controlproperties+xml"/>
  <Override PartName="/xl/ctrlProps/ctrlProp19.xml" ContentType="application/vnd.ms-excel.controlproperties+xml"/>
  <Override PartName="/xl/worksheets/sheet12.xml" ContentType="application/vnd.openxmlformats-officedocument.spreadsheetml.worksheet+xml"/>
  <Override PartName="/xl/ctrlProps/ctrlProp157.xml" ContentType="application/vnd.ms-excel.controlproperties+xml"/>
  <Override PartName="/xl/ctrlProps/ctrlProp354.xml" ContentType="application/vnd.ms-excel.controlproperties+xml"/>
  <Override PartName="/xl/ctrlProps/ctrlProp307.xml" ContentType="application/vnd.ms-excel.controlproperties+xml"/>
  <Override PartName="/xl/ctrlProps/ctrlProp55.xml" ContentType="application/vnd.ms-excel.controlproperties+xml"/>
  <Override PartName="/xl/externalLinks/externalLink4.xml" ContentType="application/vnd.openxmlformats-officedocument.spreadsheetml.externalLink+xml"/>
  <Override PartName="/xl/ctrlProps/ctrlProp193.xml" ContentType="application/vnd.ms-excel.controlproperties+xml"/>
  <Override PartName="/xl/ctrlProps/ctrlProp146.xml" ContentType="application/vnd.ms-excel.controlproperties+xml"/>
  <Override PartName="/xl/ctrlProps/ctrlProp332.xml" ContentType="application/vnd.ms-excel.controlproperties+xml"/>
  <Override PartName="/xl/ctrlProps/ctrlProp343.xml" ContentType="application/vnd.ms-excel.controlproperties+xml"/>
  <Override PartName="/xl/ctrlProps/ctrlProp91.xml" ContentType="application/vnd.ms-excel.controlproperties+xml"/>
  <Override PartName="/xl/ctrlProps/ctrlProp44.xml" ContentType="application/vnd.ms-excel.controlproperties+xml"/>
  <Override PartName="/xl/ctrlProps/ctrlProp9.xml" ContentType="application/vnd.ms-excel.control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trlProps/ctrlProp171.xml" ContentType="application/vnd.ms-excel.controlproperties+xml"/>
  <Override PartName="/xl/ctrlProps/ctrlProp182.xml" ContentType="application/vnd.ms-excel.controlproperties+xml"/>
  <Override PartName="/xl/ctrlProps/ctrlProp269.xml" ContentType="application/vnd.ms-excel.controlproperties+xml"/>
  <Override PartName="/xl/ctrlProps/ctrlProp321.xml" ContentType="application/vnd.ms-excel.controlproperties+xml"/>
  <Override PartName="/xl/ctrlProps/ctrlProp22.xml" ContentType="application/vnd.ms-excel.controlproperties+xml"/>
  <Override PartName="/xl/ctrlProps/ctrlProp80.xml" ContentType="application/vnd.ms-excel.controlproperties+xml"/>
  <Override PartName="/xl/ctrlProps/ctrlProp33.xml" ContentType="application/vnd.ms-excel.controlproperties+xml"/>
  <Override PartName="/xl/ctrlProps/ctrlProp124.xml" ContentType="application/vnd.ms-excel.controlproperties+xml"/>
  <Override PartName="/xl/ctrlProps/ctrlProp135.xml" ContentType="application/vnd.ms-excel.controlproperties+xml"/>
  <Override PartName="/xl/ctrlProps/ctrlProp160.xml" ContentType="application/vnd.ms-excel.controlproperties+xml"/>
  <Override PartName="/xl/ctrlProps/ctrlProp310.xml" ContentType="application/vnd.ms-excel.controlproperties+xml"/>
  <Override PartName="/xl/ctrlProps/ctrlProp258.xml" ContentType="application/vnd.ms-excel.controlproperties+xml"/>
  <Override PartName="/xl/ctrlProps/ctrlProp113.xml" ContentType="application/vnd.ms-excel.controlproperties+xml"/>
  <Override PartName="/xl/ctrlProps/ctrlProp11.xml" ContentType="application/vnd.ms-excel.controlproperties+xml"/>
  <Override PartName="/xl/ctrlProps/ctrlProp236.xml" ContentType="application/vnd.ms-excel.controlproperties+xml"/>
  <Override PartName="/xl/ctrlProps/ctrlProp283.xml" ContentType="application/vnd.ms-excel.controlproperties+xml"/>
  <Override PartName="/xl/ctrlProps/ctrlProp247.xml" ContentType="application/vnd.ms-excel.controlproperties+xml"/>
  <Override PartName="/xl/ctrlProps/ctrlProp294.xml" ContentType="application/vnd.ms-excel.controlproperties+xml"/>
  <Override PartName="/xl/ctrlProps/ctrlProp102.xml" ContentType="application/vnd.ms-excel.controlproperties+xml"/>
  <Override PartName="/xl/worksheets/sheet17.xml" ContentType="application/vnd.openxmlformats-officedocument.spreadsheetml.worksheet+xml"/>
  <Override PartName="/xl/ctrlProps/ctrlProp272.xml" ContentType="application/vnd.ms-excel.controlproperties+xml"/>
  <Override PartName="/xl/ctrlProps/ctrlProp225.xml" ContentType="application/vnd.ms-excel.controlproperties+xml"/>
  <Override PartName="/xl/ctrlProps/ctrlProp359.xml" ContentType="application/vnd.ms-excel.controlproperties+xml"/>
  <Override PartName="/xl/ctrlProps/ctrlProp1.xml" ContentType="application/vnd.ms-excel.controlproperties+xml"/>
  <Override PartName="/xl/ctrlProps/ctrlProp198.xml" ContentType="application/vnd.ms-excel.controlproperties+xml"/>
  <Override PartName="/xl/ctrlProps/ctrlProp261.xml" ContentType="application/vnd.ms-excel.controlproperties+xml"/>
  <Override PartName="/xl/ctrlProps/ctrlProp214.xml" ContentType="application/vnd.ms-excel.controlproperties+xml"/>
  <Override PartName="/xl/ctrlProps/ctrlProp348.xml" ContentType="application/vnd.ms-excel.controlproperties+xml"/>
  <Override PartName="/xl/ctrlProps/ctrlProp96.xml" ContentType="application/vnd.ms-excel.controlproperties+xml"/>
  <Override PartName="/xl/ctrlProps/ctrlProp49.xml" ContentType="application/vnd.ms-excel.controlproperties+xml"/>
  <Override PartName="/xl/ctrlProps/ctrlProp187.xml" ContentType="application/vnd.ms-excel.controlproperties+xml"/>
  <Override PartName="/xl/ctrlProps/ctrlProp250.xml" ContentType="application/vnd.ms-excel.controlproperties+xml"/>
  <Override PartName="/xl/ctrlProps/ctrlProp337.xml" ContentType="application/vnd.ms-excel.controlproperties+xml"/>
  <Override PartName="/xl/ctrlProps/ctrlProp203.xml" ContentType="application/vnd.ms-excel.controlproperties+xml"/>
  <Override PartName="/xl/ctrlProps/ctrlProp38.xml" ContentType="application/vnd.ms-excel.controlproperties+xml"/>
  <Override PartName="/xl/ctrlProps/ctrlProp85.xml" ContentType="application/vnd.ms-excel.controlproperties+xml"/>
  <Override PartName="/xl/worksheets/sheet7.xml" ContentType="application/vnd.openxmlformats-officedocument.spreadsheetml.worksheet+xml"/>
  <Override PartName="/xl/ctrlProps/ctrlProp176.xml" ContentType="application/vnd.ms-excel.controlproperties+xml"/>
  <Override PartName="/xl/ctrlProps/ctrlProp326.xml" ContentType="application/vnd.ms-excel.controlproperties+xml"/>
  <Override PartName="/xl/ctrlProps/ctrlProp27.xml" ContentType="application/vnd.ms-excel.controlproperties+xml"/>
  <Override PartName="/xl/ctrlProps/ctrlProp74.xml" ContentType="application/vnd.ms-excel.controlproperties+xml"/>
  <Override PartName="/xl/ctrlProps/ctrlProp129.xml" ContentType="application/vnd.ms-excel.controlproperties+xml"/>
  <Override PartName="/xl/ctrlProps/ctrlProp373.xml" ContentType="application/vnd.ms-excel.controlproperties+xml"/>
  <Override PartName="/xl/ctrlProps/ctrlProp165.xml" ContentType="application/vnd.ms-excel.controlproperties+xml"/>
  <Override PartName="/xl/ctrlProps/ctrlProp351.xml" ContentType="application/vnd.ms-excel.controlproperties+xml"/>
  <Override PartName="/xl/ctrlProps/ctrlProp304.xml" ContentType="application/vnd.ms-excel.controlproperties+xml"/>
  <Override PartName="/xl/ctrlProps/ctrlProp299.xml" ContentType="application/vnd.ms-excel.controlproperties+xml"/>
  <Override PartName="/xl/ctrlProps/ctrlProp362.xml" ContentType="application/vnd.ms-excel.controlproperties+xml"/>
  <Override PartName="/xl/ctrlProps/ctrlProp315.xml" ContentType="application/vnd.ms-excel.controlproperties+xml"/>
  <Override PartName="/xl/ctrlProps/ctrlProp118.xml" ContentType="application/vnd.ms-excel.controlproperties+xml"/>
  <Override PartName="/xl/ctrlProps/ctrlProp52.xml" ContentType="application/vnd.ms-excel.controlproperties+xml"/>
  <Override PartName="/xl/ctrlProps/ctrlProp63.xml" ContentType="application/vnd.ms-excel.controlproperties+xml"/>
  <Override PartName="/xl/ctrlProps/ctrlProp16.xml" ContentType="application/vnd.ms-excel.controlproperties+xml"/>
  <Override PartName="/xl/ctrlProps/ctrlProp107.xml" ContentType="application/vnd.ms-excel.controlproperties+xml"/>
  <Override PartName="/xl/ctrlProps/ctrlProp154.xml" ContentType="application/vnd.ms-excel.controlproperties+xml"/>
  <Override PartName="/xl/ctrlProps/ctrlProp143.xml" ContentType="application/vnd.ms-excel.controlproperties+xml"/>
  <Override PartName="/xl/ctrlProps/ctrlProp190.xml" ContentType="application/vnd.ms-excel.controlproperties+xml"/>
  <Override PartName="/xl/ctrlProps/ctrlProp340.xml" ContentType="application/vnd.ms-excel.controlproperties+xml"/>
  <Override PartName="/xl/ctrlProps/ctrlProp288.xml" ContentType="application/vnd.ms-excel.controlproperties+xml"/>
  <Override PartName="/xl/ctrlProps/ctrlProp41.xml" ContentType="application/vnd.ms-excel.controlproperties+xml"/>
  <Override PartName="/xl/externalLinks/externalLink1.xml" ContentType="application/vnd.openxmlformats-officedocument.spreadsheetml.externalLink+xml"/>
  <Override PartName="/xl/ctrlProps/ctrlProp266.xml" ContentType="application/vnd.ms-excel.controlproperties+xml"/>
  <Override PartName="/xl/ctrlProps/ctrlProp219.xml" ContentType="application/vnd.ms-excel.controlproperties+xml"/>
  <Override PartName="/xl/ctrlProps/ctrlProp277.xml" ContentType="application/vnd.ms-excel.controlproperties+xml"/>
  <Override PartName="/xl/ctrlProps/ctrlProp132.xml" ContentType="application/vnd.ms-excel.controlproperties+xml"/>
  <Override PartName="/xl/ctrlProps/ctrlProp30.xml" ContentType="application/vnd.ms-excel.controlproperties+xml"/>
  <Override PartName="/xl/ctrlProps/ctrlProp6.xml" ContentType="application/vnd.ms-excel.controlproperties+xml"/>
  <Override PartName="/xl/sharedStrings.xml" ContentType="application/vnd.openxmlformats-officedocument.spreadsheetml.sharedStrings+xml"/>
  <Override PartName="/xl/ctrlProps/ctrlProp208.xml" ContentType="application/vnd.ms-excel.controlproperties+xml"/>
  <Override PartName="/xl/ctrlProps/ctrlProp255.xml" ContentType="application/vnd.ms-excel.controlproperties+xml"/>
  <Override PartName="/xl/ctrlProps/ctrlProp121.xml" ContentType="application/vnd.ms-excel.controlproperties+xml"/>
  <Override PartName="/xl/ctrlProps/ctrlProp291.xml" ContentType="application/vnd.ms-excel.controlproperties+xml"/>
  <Override PartName="/xl/ctrlProps/ctrlProp244.xml" ContentType="application/vnd.ms-excel.controlproperties+xml"/>
  <Override PartName="/xl/ctrlProps/ctrlProp110.xml" ContentType="application/vnd.ms-excel.controlproperties+xml"/>
  <Default Extension="bin" ContentType="application/vnd.openxmlformats-officedocument.spreadsheetml.printerSettings"/>
  <Override PartName="/xl/ctrlProps/ctrlProp222.xml" ContentType="application/vnd.ms-excel.controlproperties+xml"/>
  <Override PartName="/xl/ctrlProps/ctrlProp280.xml" ContentType="application/vnd.ms-excel.controlproperties+xml"/>
  <Override PartName="/xl/ctrlProps/ctrlProp233.xml" ContentType="application/vnd.ms-excel.controlproperties+xml"/>
  <Override PartName="/xl/ctrlProps/ctrlProp367.xml" ContentType="application/vnd.ms-excel.controlproperties+xml"/>
  <Override PartName="/xl/ctrlProps/ctrlProp68.xml" ContentType="application/vnd.ms-excel.controlproperties+xml"/>
  <Override PartName="/xl/ctrlProps/ctrlProp79.xml" ContentType="application/vnd.ms-excel.controlproperties+xml"/>
  <Override PartName="/xl/worksheets/sheet14.xml" ContentType="application/vnd.openxmlformats-officedocument.spreadsheetml.worksheet+xml"/>
  <Override PartName="/xl/ctrlProps/ctrlProp159.xml" ContentType="application/vnd.ms-excel.controlproperties+xml"/>
  <Override PartName="/xl/ctrlProps/ctrlProp356.xml" ContentType="application/vnd.ms-excel.controlproperties+xml"/>
  <Override PartName="/xl/ctrlProps/ctrlProp309.xml" ContentType="application/vnd.ms-excel.controlproperties+xml"/>
  <Override PartName="/xl/ctrlProps/ctrlProp211.xml" ContentType="application/vnd.ms-excel.controlproperties+xml"/>
  <Override PartName="/xl/ctrlProps/ctrlProp57.xml" ContentType="application/vnd.ms-excel.controlproperties+xml"/>
  <Override PartName="/xl/ctrlProps/ctrlProp195.xml" ContentType="application/vnd.ms-excel.controlproperties+xml"/>
  <Override PartName="/xl/ctrlProps/ctrlProp148.xml" ContentType="application/vnd.ms-excel.controlproperties+xml"/>
  <Override PartName="/xl/ctrlProps/ctrlProp334.xml" ContentType="application/vnd.ms-excel.controlproperties+xml"/>
  <Override PartName="/xl/ctrlProps/ctrlProp345.xml" ContentType="application/vnd.ms-excel.controlproperties+xml"/>
  <Override PartName="/xl/ctrlProps/ctrlProp200.xml" ContentType="application/vnd.ms-excel.controlproperties+xml"/>
  <Override PartName="/xl/ctrlProps/ctrlProp46.xml" ContentType="application/vnd.ms-excel.controlproperties+xml"/>
  <Override PartName="/xl/ctrlProps/ctrlProp93.xml" ContentType="application/vnd.ms-excel.controlpropertie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trlProps/ctrlProp184.xml" ContentType="application/vnd.ms-excel.controlproperties+xml"/>
  <Override PartName="/xl/ctrlProps/ctrlProp173.xml" ContentType="application/vnd.ms-excel.controlproperties+xml"/>
  <Override PartName="/xl/ctrlProps/ctrlProp323.xml" ContentType="application/vnd.ms-excel.controlproperties+xml"/>
  <Override PartName="/xl/ctrlProps/ctrlProp370.xml" ContentType="application/vnd.ms-excel.controlproperties+xml"/>
  <Override PartName="/xl/ctrlProps/ctrlProp71.xml" ContentType="application/vnd.ms-excel.controlproperties+xml"/>
  <Override PartName="/xl/ctrlProps/ctrlProp24.xml" ContentType="application/vnd.ms-excel.controlproperties+xml"/>
  <Override PartName="/xl/ctrlProps/ctrlProp82.xml" ContentType="application/vnd.ms-excel.controlproperties+xml"/>
  <Override PartName="/xl/ctrlProps/ctrlProp126.xml" ContentType="application/vnd.ms-excel.controlproperties+xml"/>
  <Override PartName="/xl/ctrlProps/ctrlProp35.xml" ContentType="application/vnd.ms-excel.controlproperties+xml"/>
  <Override PartName="/xl/ctrlProps/ctrlProp137.xml" ContentType="application/vnd.ms-excel.controlproperties+xml"/>
  <Override PartName="/xl/ctrlProps/ctrlProp162.xml" ContentType="application/vnd.ms-excel.controlproperties+xml"/>
  <Override PartName="/xl/ctrlProps/ctrlProp312.xml" ContentType="application/vnd.ms-excel.controlproperties+xml"/>
  <Override PartName="/xl/ctrlProps/ctrlProp60.xml" ContentType="application/vnd.ms-excel.controlproperties+xml"/>
  <Override PartName="/xl/ctrlProps/ctrlProp115.xml" ContentType="application/vnd.ms-excel.controlproperties+xml"/>
  <Override PartName="/xl/ctrlProps/ctrlProp13.xml" ContentType="application/vnd.ms-excel.controlproperties+xml"/>
  <Default Extension="vml" ContentType="application/vnd.openxmlformats-officedocument.vmlDrawing"/>
  <Override PartName="/xl/ctrlProps/ctrlProp151.xml" ContentType="application/vnd.ms-excel.controlproperties+xml"/>
  <Override PartName="/xl/ctrlProps/ctrlProp238.xml" ContentType="application/vnd.ms-excel.controlproperties+xml"/>
  <Override PartName="/xl/ctrlProps/ctrlProp285.xml" ContentType="application/vnd.ms-excel.controlproperties+xml"/>
  <Override PartName="/xl/ctrlProps/ctrlProp249.xml" ContentType="application/vnd.ms-excel.controlproperties+xml"/>
  <Override PartName="/xl/ctrlProps/ctrlProp296.xml" ContentType="application/vnd.ms-excel.controlproperties+xml"/>
  <Override PartName="/xl/ctrlProps/ctrlProp301.xml" ContentType="application/vnd.ms-excel.controlproperties+xml"/>
  <Override PartName="/xl/ctrlProps/ctrlProp104.xml" ContentType="application/vnd.ms-excel.controlproperties+xml"/>
  <Override PartName="/xl/ctrlProps/ctrlProp227.xml" ContentType="application/vnd.ms-excel.controlproperties+xml"/>
  <Override PartName="/xl/ctrlProps/ctrlProp274.xml" ContentType="application/vnd.ms-excel.controlproperties+xml"/>
  <Override PartName="/xl/ctrlProps/ctrlProp140.xml" ContentType="application/vnd.ms-excel.controlproperties+xml"/>
  <Override PartName="/xl/ctrlProps/ctrlProp3.xml" ContentType="application/vnd.ms-excel.controlproperties+xml"/>
  <Override PartName="/xl/ctrlProps/ctrlProp263.xml" ContentType="application/vnd.ms-excel.controlproperties+xml"/>
  <Override PartName="/xl/ctrlProps/ctrlProp216.xml" ContentType="application/vnd.ms-excel.controlproperties+xml"/>
  <Override PartName="/xl/ctrlProps/ctrlProp98.xml" ContentType="application/vnd.ms-excel.controlproperties+xml"/>
  <Override PartName="/docProps/core.xml" ContentType="application/vnd.openxmlformats-package.core-properties+xml"/>
  <Override PartName="/xl/ctrlProps/ctrlProp189.xml" ContentType="application/vnd.ms-excel.controlproperties+xml"/>
  <Override PartName="/xl/ctrlProps/ctrlProp339.xml" ContentType="application/vnd.ms-excel.controlproperties+xml"/>
  <Override PartName="/xl/ctrlProps/ctrlProp205.xml" ContentType="application/vnd.ms-excel.controlproperties+xml"/>
  <Override PartName="/xl/ctrlProps/ctrlProp241.xml" ContentType="application/vnd.ms-excel.controlproperties+xml"/>
  <Override PartName="/xl/ctrlProps/ctrlProp252.xml" ContentType="application/vnd.ms-excel.controlproperties+xml"/>
  <Override PartName="/xl/ctrlProps/ctrlProp87.xml" ContentType="application/vnd.ms-excel.contro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trlProps/ctrlProp178.xml" ContentType="application/vnd.ms-excel.controlproperties+xml"/>
  <Override PartName="/xl/ctrlProps/ctrlProp230.xml" ContentType="application/vnd.ms-excel.controlproperties+xml"/>
  <Override PartName="/xl/ctrlProps/ctrlProp328.xml" ContentType="application/vnd.ms-excel.controlproperties+xml"/>
  <Override PartName="/xl/ctrlProps/ctrlProp76.xml" ContentType="application/vnd.ms-excel.controlproperties+xml"/>
  <Override PartName="/xl/ctrlProps/ctrlProp29.xml" ContentType="application/vnd.ms-excel.controlproperties+xml"/>
  <Override PartName="/xl/worksheets/sheet11.xml" ContentType="application/vnd.openxmlformats-officedocument.spreadsheetml.worksheet+xml"/>
  <Override PartName="/xl/ctrlProps/ctrlProp167.xml" ContentType="application/vnd.ms-excel.controlproperties+xml"/>
  <Override PartName="/xl/ctrlProps/ctrlProp306.xml" ContentType="application/vnd.ms-excel.controlproperties+xml"/>
  <Override PartName="/xl/ctrlProps/ctrlProp353.xml" ContentType="application/vnd.ms-excel.controlproperties+xml"/>
  <Override PartName="/xl/ctrlProps/ctrlProp364.xml" ContentType="application/vnd.ms-excel.controlproperties+xml"/>
  <Override PartName="/xl/ctrlProps/ctrlProp317.xml" ContentType="application/vnd.ms-excel.controlproperties+xml"/>
  <Override PartName="/xl/ctrlProps/ctrlProp18.xml" ContentType="application/vnd.ms-excel.controlproperties+xml"/>
  <Override PartName="/xl/ctrlProps/ctrlProp65.xml" ContentType="application/vnd.ms-excel.controlproperties+xml"/>
  <Default Extension="rels" ContentType="application/vnd.openxmlformats-package.relationships+xml"/>
  <Override PartName="/xl/ctrlProps/ctrlProp156.xml" ContentType="application/vnd.ms-excel.controlproperties+xml"/>
  <Override PartName="/xl/ctrlProps/ctrlProp145.xml" ContentType="application/vnd.ms-excel.controlproperties+xml"/>
  <Override PartName="/xl/ctrlProps/ctrlProp192.xml" ContentType="application/vnd.ms-excel.controlproperties+xml"/>
  <Override PartName="/xl/ctrlProps/ctrlProp342.xml" ContentType="application/vnd.ms-excel.controlproperties+xml"/>
  <Override PartName="/xl/ctrlProps/ctrlProp90.xml" ContentType="application/vnd.ms-excel.controlproperties+xml"/>
  <Override PartName="/xl/ctrlProps/ctrlProp43.xml" ContentType="application/vnd.ms-excel.controlproperties+xml"/>
  <Override PartName="/xl/ctrlProps/ctrlProp54.xml" ContentType="application/vnd.ms-excel.controlproperties+xml"/>
  <Override PartName="/xl/ctrlProps/ctrlProp109.xml" ContentType="application/vnd.ms-excel.controlproperties+xml"/>
  <Override PartName="/xl/externalLinks/externalLink3.xml" ContentType="application/vnd.openxmlformats-officedocument.spreadsheetml.externalLink+xml"/>
  <Override PartName="/xl/ctrlProps/ctrlProp181.xml" ContentType="application/vnd.ms-excel.controlproperties+xml"/>
  <Override PartName="/xl/ctrlProps/ctrlProp331.xml" ContentType="application/vnd.ms-excel.controlproperties+xml"/>
  <Override PartName="/xl/ctrlProps/ctrlProp268.xml" ContentType="application/vnd.ms-excel.controlproperties+xml"/>
  <Override PartName="/xl/ctrlProps/ctrlProp279.xml" ContentType="application/vnd.ms-excel.controlproperties+xml"/>
  <Override PartName="/xl/ctrlProps/ctrlProp32.xml" ContentType="application/vnd.ms-excel.controlproperties+xml"/>
  <Override PartName="/xl/ctrlProps/ctrlProp134.xml" ContentType="application/vnd.ms-excel.controlproperties+xml"/>
  <Override PartName="/xl/ctrlProps/ctrlProp8.xml" ContentType="application/vnd.ms-excel.controlproperties+xml"/>
  <Override PartName="/xl/worksheets/sheet1.xml" ContentType="application/vnd.openxmlformats-officedocument.spreadsheetml.worksheet+xml"/>
  <Override PartName="/xl/ctrlProps/ctrlProp170.xml" ContentType="application/vnd.ms-excel.controlproperties+xml"/>
  <Override PartName="/xl/ctrlProps/ctrlProp320.xml" ContentType="application/vnd.ms-excel.controlproperties+xml"/>
  <Override PartName="/xl/ctrlProps/ctrlProp257.xml" ContentType="application/vnd.ms-excel.controlproperties+xml"/>
  <Override PartName="/xl/ctrlProps/ctrlProp123.xml" ContentType="application/vnd.ms-excel.controlproperties+xml"/>
  <Override PartName="/xl/ctrlProps/ctrlProp21.xml" ContentType="application/vnd.ms-excel.controlproperties+xml"/>
  <Override PartName="/xl/ctrlProps/ctrlProp246.xml" ContentType="application/vnd.ms-excel.controlproperties+xml"/>
  <Override PartName="/xl/ctrlProps/ctrlProp293.xml" ContentType="application/vnd.ms-excel.controlproperties+xml"/>
  <Override PartName="/xl/ctrlProps/ctrlProp101.xml" ContentType="application/vnd.ms-excel.controlproperties+xml"/>
  <Override PartName="/xl/ctrlProps/ctrlProp112.xml" ContentType="application/vnd.ms-excel.controlproperties+xml"/>
  <Override PartName="/xl/ctrlProps/ctrlProp10.xml" ContentType="application/vnd.ms-excel.controlproperties+xml"/>
  <Override PartName="/xl/ctrlProps/ctrlProp282.xml" ContentType="application/vnd.ms-excel.controlproperties+xml"/>
  <Override PartName="/xl/ctrlProps/ctrlProp235.xml" ContentType="application/vnd.ms-excel.controlproperties+xml"/>
  <Override PartName="/xl/ctrlProps/ctrlProp369.xml" ContentType="application/vnd.ms-excel.controlproperties+xml"/>
  <Override PartName="/xl/worksheets/sheet16.xml" ContentType="application/vnd.openxmlformats-officedocument.spreadsheetml.worksheet+xml"/>
  <Override PartName="/xl/ctrlProps/ctrlProp260.xml" ContentType="application/vnd.ms-excel.controlproperties+xml"/>
  <Override PartName="/xl/ctrlProps/ctrlProp213.xml" ContentType="application/vnd.ms-excel.controlproperties+xml"/>
  <Override PartName="/xl/ctrlProps/ctrlProp271.xml" ContentType="application/vnd.ms-excel.controlproperties+xml"/>
  <Override PartName="/xl/ctrlProps/ctrlProp224.xml" ContentType="application/vnd.ms-excel.controlproperties+xml"/>
  <Override PartName="/xl/ctrlProps/ctrlProp358.xml" ContentType="application/vnd.ms-excel.controlproperties+xml"/>
  <Override PartName="/xl/ctrlProps/ctrlProp59.xml" ContentType="application/vnd.ms-excel.controlproperties+xml"/>
  <Override PartName="/xl/ctrlProps/ctrlProp197.xml" ContentType="application/vnd.ms-excel.controlproperties+xml"/>
  <Override PartName="/xl/ctrlProps/ctrlProp336.xml" ContentType="application/vnd.ms-excel.controlproperties+xml"/>
  <Override PartName="/xl/ctrlProps/ctrlProp202.xml" ContentType="application/vnd.ms-excel.controlproperties+xml"/>
  <Override PartName="/xl/ctrlProps/ctrlProp347.xml" ContentType="application/vnd.ms-excel.controlproperties+xml"/>
  <Override PartName="/xl/ctrlProps/ctrlProp48.xml" ContentType="application/vnd.ms-excel.controlproperties+xml"/>
  <Override PartName="/xl/ctrlProps/ctrlProp95.xml" ContentType="application/vnd.ms-excel.controlproperties+xml"/>
  <Override PartName="/xl/worksheets/sheet6.xml" ContentType="application/vnd.openxmlformats-officedocument.spreadsheetml.worksheet+xml"/>
  <Default Extension="jpeg" ContentType="image/jpeg"/>
  <Override PartName="/xl/ctrlProps/ctrlProp175.xml" ContentType="application/vnd.ms-excel.controlproperties+xml"/>
  <Override PartName="/xl/ctrlProps/ctrlProp186.xml" ContentType="application/vnd.ms-excel.controlproperties+xml"/>
  <Override PartName="/xl/ctrlProps/ctrlProp325.xml" ContentType="application/vnd.ms-excel.controlproperties+xml"/>
  <Override PartName="/xl/ctrlProps/ctrlProp139.xml" ContentType="application/vnd.ms-excel.controlproperties+xml"/>
  <Override PartName="/xl/ctrlProps/ctrlProp73.xml" ContentType="application/vnd.ms-excel.controlproperties+xml"/>
  <Override PartName="/xl/ctrlProps/ctrlProp26.xml" ContentType="application/vnd.ms-excel.controlproperties+xml"/>
  <Override PartName="/xl/ctrlProps/ctrlProp37.xml" ContentType="application/vnd.ms-excel.controlproperties+xml"/>
  <Override PartName="/xl/ctrlProps/ctrlProp84.xml" ContentType="application/vnd.ms-excel.controlproperties+xml"/>
  <Override PartName="/xl/ctrlProps/ctrlProp128.xml" ContentType="application/vnd.ms-excel.controlproperties+xml"/>
  <Override PartName="/xl/ctrlProps/ctrlProp372.xml" ContentType="application/vnd.ms-excel.controlproperties+xml"/>
  <Override PartName="/xl/ctrlProps/ctrlProp164.xml" ContentType="application/vnd.ms-excel.controlproperties+xml"/>
  <Override PartName="/xl/ctrlProps/ctrlProp361.xml" ContentType="application/vnd.ms-excel.controlproperties+xml"/>
  <Override PartName="/xl/ctrlProps/ctrlProp314.xml" ContentType="application/vnd.ms-excel.controlproperties+xml"/>
  <Override PartName="/xl/ctrlProps/ctrlProp62.xml" ContentType="application/vnd.ms-excel.controlproperties+xml"/>
  <Override PartName="/xl/ctrlProps/ctrlProp117.xml" ContentType="application/vnd.ms-excel.controlproperties+xml"/>
  <Override PartName="/xl/ctrlProps/ctrlProp15.xml" ContentType="application/vnd.ms-excel.controlproperties+xml"/>
  <Override PartName="/xl/ctrlProps/ctrlProp153.xml" ContentType="application/vnd.ms-excel.controlproperties+xml"/>
  <Override PartName="/xl/ctrlProps/ctrlProp350.xml" ContentType="application/vnd.ms-excel.controlproperties+xml"/>
  <Override PartName="/xl/ctrlProps/ctrlProp303.xml" ContentType="application/vnd.ms-excel.controlproperties+xml"/>
  <Override PartName="/xl/ctrlProps/ctrlProp298.xml" ContentType="application/vnd.ms-excel.controlproperties+xml"/>
  <Override PartName="/xl/ctrlProps/ctrlProp287.xml" ContentType="application/vnd.ms-excel.controlproperties+xml"/>
  <Override PartName="/xl/ctrlProps/ctrlProp106.xml" ContentType="application/vnd.ms-excel.controlproperties+xml"/>
  <Override PartName="/xl/ctrlProps/ctrlProp51.xml" ContentType="application/vnd.ms-excel.controlproperties+xml"/>
  <Override PartName="/xl/ctrlProps/ctrlProp142.xml" ContentType="application/vnd.ms-excel.controlproperties+xml"/>
  <Override PartName="/xl/ctrlProps/ctrlProp276.xml" ContentType="application/vnd.ms-excel.controlproperties+xml"/>
  <Override PartName="/xl/ctrlProps/ctrlProp229.xml" ContentType="application/vnd.ms-excel.controlproperties+xml"/>
  <Override PartName="/xl/ctrlProps/ctrlProp40.xml" ContentType="application/vnd.ms-excel.controlproperties+xml"/>
  <Override PartName="/xl/ctrlProps/ctrlProp5.xml" ContentType="application/vnd.ms-excel.controlproperties+xml"/>
  <Override PartName="/xl/ctrlProps/ctrlProp218.xml" ContentType="application/vnd.ms-excel.controlproperties+xml"/>
  <Override PartName="/xl/ctrlProps/ctrlProp265.xml" ContentType="application/vnd.ms-excel.controlproperties+xml"/>
  <Override PartName="/xl/ctrlProps/ctrlProp120.xml" ContentType="application/vnd.ms-excel.controlproperties+xml"/>
  <Override PartName="/xl/ctrlProps/ctrlProp131.xml" ContentType="application/vnd.ms-excel.controlproperties+xml"/>
  <Override PartName="/xl/ctrlProps/ctrlProp243.xml" ContentType="application/vnd.ms-excel.controlproperties+xml"/>
  <Override PartName="/xl/ctrlProps/ctrlProp207.xml" ContentType="application/vnd.ms-excel.controlproperties+xml"/>
  <Override PartName="/xl/ctrlProps/ctrlProp254.xml" ContentType="application/vnd.ms-excel.controlproperties+xml"/>
  <Override PartName="/xl/ctrlProps/ctrlProp290.xml" ContentType="application/vnd.ms-excel.controlproperties+xml"/>
  <Override PartName="/xl/ctrlProps/ctrlProp89.xml" ContentType="application/vnd.ms-excel.controlproperties+xml"/>
  <Override PartName="/xl/ctrlProps/ctrlProp232.xml" ContentType="application/vnd.ms-excel.controlproperties+xml"/>
  <Override PartName="/xl/ctrlProps/ctrlProp78.xml" ContentType="application/vnd.ms-excel.controlproperties+xml"/>
  <Override PartName="/xl/ctrlProps/ctrlProp169.xml" ContentType="application/vnd.ms-excel.controlproperties+xml"/>
  <Override PartName="/xl/ctrlProps/ctrlProp355.xml" ContentType="application/vnd.ms-excel.controlproperties+xml"/>
  <Override PartName="/xl/ctrlProps/ctrlProp308.xml" ContentType="application/vnd.ms-excel.controlproperties+xml"/>
  <Override PartName="/xl/ctrlProps/ctrlProp194.xml" ContentType="application/vnd.ms-excel.controlproperties+xml"/>
  <Override PartName="/xl/ctrlProps/ctrlProp147.xml" ContentType="application/vnd.ms-excel.controlproperties+xml"/>
  <Override PartName="/xl/ctrlProps/ctrlProp210.xml" ContentType="application/vnd.ms-excel.controlproperties+xml"/>
  <Override PartName="/xl/ctrlProps/ctrlProp56.xml" ContentType="application/vnd.ms-excel.controlproperties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ctrlProps/ctrlProp333.xml" ContentType="application/vnd.ms-excel.controlproperties+xml"/>
  <Override PartName="/xl/ctrlProps/ctrlProp81.xml" ContentType="application/vnd.ms-excel.controlproperties+xml"/>
  <Override PartName="/xl/ctrlProps/ctrlProp34.xml" ContentType="application/vnd.ms-excel.controlproperties+xml"/>
  <Override PartName="/xl/worksheets/sheet3.xml" ContentType="application/vnd.openxmlformats-officedocument.spreadsheetml.worksheet+xml"/>
  <Override PartName="/xl/ctrlProps/ctrlProp172.xml" ContentType="application/vnd.ms-excel.controlproperties+xml"/>
  <Override PartName="/xl/ctrlProps/ctrlProp311.xml" ContentType="application/vnd.ms-excel.controlproperties+xml"/>
  <Override PartName="/xl/ctrlProps/ctrlProp125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codeName="ThisWorkbook" defaultThemeVersion="124226"/>
  <bookViews>
    <workbookView xWindow="240" yWindow="375" windowWidth="15480" windowHeight="8130" tabRatio="910"/>
  </bookViews>
  <sheets>
    <sheet name="장기요양급여이용표준약관" sheetId="89" r:id="rId1"/>
    <sheet name="장기요양표준약관부본수령확인증" sheetId="101" r:id="rId2"/>
    <sheet name="개인정보 제공 및 활용 동의서" sheetId="94" r:id="rId3"/>
    <sheet name="단체복동의서" sheetId="96" r:id="rId4"/>
    <sheet name="초기상담기록지" sheetId="84" r:id="rId5"/>
    <sheet name="응상솽" sheetId="75" r:id="rId6"/>
    <sheet name="입소자(보호자)의 권리와 책임" sheetId="98" r:id="rId7"/>
    <sheet name="사고의예시" sheetId="97" r:id="rId8"/>
    <sheet name="개인물품확인서" sheetId="45" r:id="rId9"/>
    <sheet name="통장관리동의서" sheetId="46" r:id="rId10"/>
    <sheet name="생활복지과사정기록" sheetId="106" r:id="rId11"/>
    <sheet name="간호사정기록" sheetId="105" r:id="rId12"/>
    <sheet name="물리기초사정" sheetId="104" r:id="rId13"/>
    <sheet name="본인부담금안내" sheetId="90" r:id="rId14"/>
    <sheet name="서비스연계기록지" sheetId="100" r:id="rId15"/>
    <sheet name="퇴소(신병인수)신청서" sheetId="99" r:id="rId16"/>
    <sheet name="비교표" sheetId="92" state="hidden" r:id="rId17"/>
  </sheets>
  <externalReferences>
    <externalReference r:id="rId18"/>
    <externalReference r:id="rId19"/>
    <externalReference r:id="rId20"/>
    <externalReference r:id="rId21"/>
    <externalReference r:id="rId22"/>
  </externalReferences>
  <definedNames>
    <definedName name="pg개수">COUNTA([1]수급자현황!$K$1:$K$65536)-2</definedName>
    <definedName name="pg이름">OFFSET([1]수급자현황!$K$4,0,0,pg개수,1)</definedName>
    <definedName name="_xlnm.Print_Area" localSheetId="11">간호사정기록!$A$1:$AG$50</definedName>
    <definedName name="_xlnm.Print_Area" localSheetId="13">본인부담금안내!$A$1:$E$32</definedName>
    <definedName name="_xlnm.Print_Area" localSheetId="4">초기상담기록지!$A$1:$W$64</definedName>
    <definedName name="개수">COUNTA([1]현황총괄표!$E$1:$E$65536)-1</definedName>
    <definedName name="담당자">[2]목록참조!$M$2:$M$8</definedName>
    <definedName name="목록">OFFSET([3]직원대장!$B$4,0,0,개수,6)</definedName>
    <definedName name="목록1">#N/A</definedName>
    <definedName name="목록2">#N/A</definedName>
    <definedName name="목록3">#N/A</definedName>
    <definedName name="물리개수">COUNTA([1]수급자현황!$C$1:$C$65536)-2</definedName>
    <definedName name="물리이름">OFFSET([1]수급자현황!$C$4,0,0,물리개수,1)</definedName>
    <definedName name="물리치료장소">[2]목록참조!$R$2:$R$4</definedName>
    <definedName name="서비스개수">COUNTA([1]수급자현황!$B$1:$B$65536)-1</definedName>
    <definedName name="서비스목록">OFFSET([1]수급자현황!$C$4,0,0,서비스개수,10)</definedName>
    <definedName name="성명">OFFSET([3]직원대장!$E$4,0,0,개수,1)</definedName>
    <definedName name="소요시간1">[2]목록참조!$C$2:$C$14</definedName>
    <definedName name="식비">OFFSET('[4]식재료비가이드(입소시설)'!$B$14,0,0,식비개수,6)</definedName>
    <definedName name="식비목록1" localSheetId="11">OFFSET('[4]식재료비가이드(입소시설)'!$B$14,0,0,식비개수,6)</definedName>
    <definedName name="식비목록1" localSheetId="3">OFFSET('[4]식재료비가이드(입소시설)'!$B$14,0,0,식비개수,6)</definedName>
    <definedName name="식비목록1" localSheetId="7">OFFSET('[4]식재료비가이드(입소시설)'!$B$14,0,0,식비개수,6)</definedName>
    <definedName name="식비목록1" localSheetId="6">OFFSET('[4]식재료비가이드(입소시설)'!$B$14,0,0,식비개수,6)</definedName>
    <definedName name="식비목록1" localSheetId="1">OFFSET('[4]식재료비가이드(입소시설)'!$B$14,0,0,식비개수,6)</definedName>
    <definedName name="식비목록1" localSheetId="15">OFFSET('[4]식재료비가이드(입소시설)'!$B$14,0,0,식비개수,6)</definedName>
    <definedName name="식비목록1">OFFSET('[4]식재료비가이드(입소시설)'!$B$14,0,0,식비개수,6)</definedName>
    <definedName name="식비목록2" localSheetId="11">OFFSET('[4]식재료비가이드(입소시설)'!$H$14,0,0,식비개수,6)</definedName>
    <definedName name="식비목록2" localSheetId="3">OFFSET('[4]식재료비가이드(입소시설)'!$H$14,0,0,식비개수,6)</definedName>
    <definedName name="식비목록2" localSheetId="7">OFFSET('[4]식재료비가이드(입소시설)'!$H$14,0,0,식비개수,6)</definedName>
    <definedName name="식비목록2" localSheetId="6">OFFSET('[4]식재료비가이드(입소시설)'!$H$14,0,0,식비개수,6)</definedName>
    <definedName name="식비목록2" localSheetId="1">OFFSET('[4]식재료비가이드(입소시설)'!$H$14,0,0,식비개수,6)</definedName>
    <definedName name="식비목록2" localSheetId="15">OFFSET('[4]식재료비가이드(입소시설)'!$H$14,0,0,식비개수,6)</definedName>
    <definedName name="식비목록2">OFFSET('[4]식재료비가이드(입소시설)'!$H$14,0,0,식비개수,6)</definedName>
    <definedName name="식비일자" localSheetId="11">OFFSET('[4]식재료비가이드(입소시설)'!$B$14,0,0,식비개수,1)</definedName>
    <definedName name="식비일자" localSheetId="3">OFFSET('[4]식재료비가이드(입소시설)'!$B$14,0,0,식비개수,1)</definedName>
    <definedName name="식비일자" localSheetId="7">OFFSET('[4]식재료비가이드(입소시설)'!$B$14,0,0,식비개수,1)</definedName>
    <definedName name="식비일자" localSheetId="6">OFFSET('[4]식재료비가이드(입소시설)'!$B$14,0,0,식비개수,1)</definedName>
    <definedName name="식비일자" localSheetId="1">OFFSET('[4]식재료비가이드(입소시설)'!$B$14,0,0,식비개수,1)</definedName>
    <definedName name="식비일자" localSheetId="15">OFFSET('[4]식재료비가이드(입소시설)'!$B$14,0,0,식비개수,1)</definedName>
    <definedName name="식비일자">OFFSET('[4]식재료비가이드(입소시설)'!$B$14,0,0,식비개수,1)</definedName>
    <definedName name="여부">[2]목록참조!$Q$2:$Q$4</definedName>
    <definedName name="영양개수">COUNTA([1]수급자현황!$E$1:$E$65536)-2</definedName>
    <definedName name="영양이름">OFFSET([1]수급자현황!$E$4,0,0,영양개수,1)</definedName>
    <definedName name="요양개수">COUNTA([1]수급자현황!$G$1:$G$65536)-2</definedName>
    <definedName name="요양이름">OFFSET([1]수급자현황!$G$4,0,0,요양개수,1)</definedName>
    <definedName name="월횟수">[2]목록참조!$E$2:$E$5</definedName>
    <definedName name="의료개수">COUNTA([1]수급자현황!$I$1:$I$65536)-2</definedName>
    <definedName name="의료이름">OFFSET([1]수급자현황!$I$4,0,0,의료개수,1)</definedName>
    <definedName name="이용일자">#N/A</definedName>
    <definedName name="일횟수">[2]목록참조!$B$2:$B$17</definedName>
    <definedName name="일횟수1">[2]목록참조!$B$2:$B$18</definedName>
    <definedName name="입소일">[5]권영문1!$M$6</definedName>
    <definedName name="작성자">[2]목록참조!#REF!</definedName>
    <definedName name="작성자1">[2]목록참조!#REF!</definedName>
    <definedName name="장소">[2]목록참조!$P$2:$P$5</definedName>
    <definedName name="주횟수">[2]목록참조!$D$2:$D$7</definedName>
    <definedName name="직종">[2]목록참조!$O$2:$O$7</definedName>
    <definedName name="퇴소일">[5]권영문1!$V$6</definedName>
    <definedName name="학력">[2]목록참조!$N$2:$N$7</definedName>
  </definedNames>
  <calcPr calcId="125725"/>
</workbook>
</file>

<file path=xl/calcChain.xml><?xml version="1.0" encoding="utf-8"?>
<calcChain xmlns="http://schemas.openxmlformats.org/spreadsheetml/2006/main">
  <c r="R4" i="45"/>
  <c r="E6" i="75"/>
  <c r="G9" i="96"/>
  <c r="C36" i="75"/>
  <c r="E25" i="98"/>
  <c r="H4" i="45"/>
  <c r="D58" i="89" l="1"/>
  <c r="C63"/>
  <c r="D63"/>
  <c r="F63"/>
  <c r="C59"/>
  <c r="C58" s="1"/>
  <c r="F59"/>
  <c r="F58" s="1"/>
  <c r="D59"/>
  <c r="B25" i="90" l="1"/>
  <c r="B24"/>
  <c r="D62" i="89" l="1"/>
  <c r="D57" s="1"/>
  <c r="K78" i="97"/>
  <c r="F62" i="89"/>
  <c r="F57" s="1"/>
  <c r="C62"/>
  <c r="C57" s="1"/>
  <c r="B7" i="75" l="1"/>
  <c r="B6"/>
  <c r="Y5" i="105"/>
  <c r="E4"/>
  <c r="D8" i="101" l="1"/>
  <c r="D21" i="90"/>
  <c r="N7" i="84"/>
  <c r="E7" i="104"/>
  <c r="B6"/>
  <c r="H5"/>
  <c r="E5"/>
  <c r="B5"/>
  <c r="A5" i="105"/>
  <c r="E5"/>
  <c r="L5" i="106"/>
  <c r="B5"/>
  <c r="T5"/>
  <c r="L4"/>
  <c r="B4"/>
  <c r="U11" i="84"/>
  <c r="Q11"/>
  <c r="U8"/>
  <c r="N8"/>
  <c r="N5"/>
  <c r="V4"/>
  <c r="C4"/>
  <c r="D5"/>
  <c r="F93" i="89"/>
  <c r="F89"/>
  <c r="D6" i="84"/>
  <c r="B22" i="90"/>
  <c r="B24" i="98" l="1"/>
  <c r="D8" i="96"/>
  <c r="D8" i="94"/>
  <c r="D22" i="90"/>
  <c r="A30" i="100"/>
  <c r="I3"/>
  <c r="I4"/>
  <c r="I6"/>
  <c r="I5"/>
  <c r="G5"/>
  <c r="G4"/>
  <c r="C6"/>
  <c r="C5"/>
  <c r="C4"/>
  <c r="C3"/>
  <c r="G9" i="101" l="1"/>
  <c r="C4"/>
  <c r="G4"/>
  <c r="C5"/>
  <c r="B5" i="99" l="1"/>
  <c r="B20" l="1"/>
  <c r="B10"/>
  <c r="F8"/>
  <c r="F9"/>
  <c r="B9"/>
  <c r="B8"/>
  <c r="D23" s="1"/>
  <c r="E4"/>
  <c r="B4"/>
  <c r="C5" i="96" l="1"/>
  <c r="G4"/>
  <c r="C4"/>
  <c r="G9" i="94" l="1"/>
  <c r="C5"/>
  <c r="C4"/>
  <c r="G4"/>
  <c r="E12" i="89"/>
  <c r="A11"/>
  <c r="B20" i="90" s="1"/>
  <c r="E19" s="1"/>
  <c r="E8"/>
  <c r="D8"/>
  <c r="C8"/>
  <c r="E7"/>
  <c r="D7"/>
  <c r="C7"/>
  <c r="S5" i="105" l="1"/>
  <c r="J6" i="84"/>
  <c r="B21" i="90"/>
  <c r="G11" i="84"/>
  <c r="I7"/>
  <c r="D8" l="1"/>
  <c r="D7"/>
  <c r="E13" i="90" l="1"/>
  <c r="E16" s="1"/>
  <c r="D13"/>
  <c r="D16" s="1"/>
  <c r="C13"/>
  <c r="C16" s="1"/>
  <c r="E12"/>
  <c r="D12"/>
  <c r="C12"/>
  <c r="E11"/>
  <c r="E15" s="1"/>
  <c r="D11"/>
  <c r="D15" s="1"/>
  <c r="C11"/>
  <c r="C15" s="1"/>
  <c r="E10"/>
  <c r="D10"/>
  <c r="C10"/>
  <c r="E9"/>
  <c r="D9"/>
  <c r="C9"/>
  <c r="K25" i="45" l="1"/>
  <c r="L4"/>
  <c r="D10" i="46"/>
  <c r="D9"/>
  <c r="E22" s="1"/>
  <c r="D7"/>
  <c r="D6"/>
  <c r="E21" s="1"/>
  <c r="B27" i="90" l="1"/>
</calcChain>
</file>

<file path=xl/sharedStrings.xml><?xml version="1.0" encoding="utf-8"?>
<sst xmlns="http://schemas.openxmlformats.org/spreadsheetml/2006/main" count="1005" uniqueCount="881">
  <si>
    <t>주민등록번호</t>
  </si>
  <si>
    <t>대 리 인</t>
  </si>
  <si>
    <t>관 리 인</t>
  </si>
  <si>
    <t>(인)</t>
    <phoneticPr fontId="10" type="noConversion"/>
  </si>
  <si>
    <t>주민등록
번      호</t>
    <phoneticPr fontId="10" type="noConversion"/>
  </si>
  <si>
    <t>성             명</t>
    <phoneticPr fontId="10" type="noConversion"/>
  </si>
  <si>
    <t>:</t>
    <phoneticPr fontId="10" type="noConversion"/>
  </si>
  <si>
    <t>개인물품 확인서</t>
    <phoneticPr fontId="10" type="noConversion"/>
  </si>
  <si>
    <t>성 명</t>
    <phoneticPr fontId="10" type="noConversion"/>
  </si>
  <si>
    <t>연령</t>
    <phoneticPr fontId="10" type="noConversion"/>
  </si>
  <si>
    <t>기록일</t>
    <phoneticPr fontId="10" type="noConversion"/>
  </si>
  <si>
    <t>보
관
품</t>
    <phoneticPr fontId="10" type="noConversion"/>
  </si>
  <si>
    <t>품명</t>
    <phoneticPr fontId="10" type="noConversion"/>
  </si>
  <si>
    <t>수량(금액)</t>
    <phoneticPr fontId="10" type="noConversion"/>
  </si>
  <si>
    <t>보관장소</t>
    <phoneticPr fontId="10" type="noConversion"/>
  </si>
  <si>
    <t>확인</t>
    <phoneticPr fontId="10" type="noConversion"/>
  </si>
  <si>
    <t>상기 물품을 확인하였음을 증명합니다.</t>
    <phoneticPr fontId="10" type="noConversion"/>
  </si>
  <si>
    <t xml:space="preserve">작성자(담당자) : </t>
    <phoneticPr fontId="10" type="noConversion"/>
  </si>
  <si>
    <t>(인 또는 서명)</t>
    <phoneticPr fontId="10" type="noConversion"/>
  </si>
  <si>
    <t xml:space="preserve">확인자(대리인) : </t>
    <phoneticPr fontId="10" type="noConversion"/>
  </si>
  <si>
    <t>※ 본 확인서는 소모품을 제외한 물품에 대해 기록하는 것을 원칙으로 하며, 기록 및 삭제 시에는 반드시 
    확인자와의 협의 하에 실시토록 한다.</t>
    <phoneticPr fontId="10" type="noConversion"/>
  </si>
  <si>
    <t>통장관리 동의서</t>
    <phoneticPr fontId="10" type="noConversion"/>
  </si>
  <si>
    <t>본      인</t>
    <phoneticPr fontId="10" type="noConversion"/>
  </si>
  <si>
    <t>상기 본인(대리인)은 선량한 관리자로서의 의무를 다하여 관리하는 것을 원칙으로, 입소 보호 중 수령</t>
    <phoneticPr fontId="10" type="noConversion"/>
  </si>
  <si>
    <t>하는 경로연금 및 장애수당을 상기의 관리인이 관리하는데 동의하며, 아울러 입소자를 위한 필요경비로</t>
    <phoneticPr fontId="10" type="noConversion"/>
  </si>
  <si>
    <t>사용한 경우에는 그 책임을 묻지 않는다.</t>
    <phoneticPr fontId="10" type="noConversion"/>
  </si>
  <si>
    <t>본     인</t>
    <phoneticPr fontId="10" type="noConversion"/>
  </si>
  <si>
    <t xml:space="preserve">• 응급상황 발생 시 </t>
  </si>
  <si>
    <r>
      <t xml:space="preserve">1. </t>
    </r>
    <r>
      <rPr>
        <sz val="11"/>
        <color indexed="8"/>
        <rFont val="한컴바탕"/>
        <family val="1"/>
        <charset val="129"/>
      </rPr>
      <t xml:space="preserve">비상 응급시 병원진료를 받거나 입원을 할 경우 원하는 병원이 있으면 선택해 주세요. </t>
    </r>
  </si>
  <si>
    <r>
      <t xml:space="preserve">2. </t>
    </r>
    <r>
      <rPr>
        <sz val="11"/>
        <color indexed="8"/>
        <rFont val="한컴바탕"/>
        <family val="1"/>
        <charset val="129"/>
      </rPr>
      <t>응급상활 발생 시 연락할 가족을 기록해 주세요.</t>
    </r>
  </si>
  <si>
    <r>
      <t>연락처</t>
    </r>
    <r>
      <rPr>
        <sz val="11"/>
        <color indexed="8"/>
        <rFont val="한컴바탕"/>
        <family val="1"/>
        <charset val="129"/>
      </rPr>
      <t xml:space="preserve">: </t>
    </r>
  </si>
  <si>
    <r>
      <t xml:space="preserve">2. </t>
    </r>
    <r>
      <rPr>
        <sz val="11"/>
        <color indexed="8"/>
        <rFont val="한컴바탕"/>
        <family val="1"/>
        <charset val="129"/>
      </rPr>
      <t>침대에서 낙상할 수 있을 정도로 움직임이 많은 경우</t>
    </r>
  </si>
  <si>
    <r>
      <t xml:space="preserve">3. </t>
    </r>
    <r>
      <rPr>
        <sz val="11"/>
        <color indexed="8"/>
        <rFont val="한컴바탕"/>
        <family val="1"/>
        <charset val="129"/>
      </rPr>
      <t xml:space="preserve">휠체어사용에 대한 인지력 저하로 휠체어 이용 중 낙상 및 상해사고의 가능성이 높은 경우 </t>
    </r>
  </si>
  <si>
    <r>
      <t xml:space="preserve">4. </t>
    </r>
    <r>
      <rPr>
        <sz val="11"/>
        <color indexed="8"/>
        <rFont val="한컴바탕"/>
        <family val="1"/>
        <charset val="129"/>
      </rPr>
      <t xml:space="preserve">심한 폭력이나 자기 상해의 우려가 있는 경우 </t>
    </r>
  </si>
  <si>
    <r>
      <t xml:space="preserve">5. </t>
    </r>
    <r>
      <rPr>
        <sz val="11"/>
        <color indexed="8"/>
        <rFont val="한컴바탕"/>
        <family val="1"/>
        <charset val="129"/>
      </rPr>
      <t>치료에 필요한 수액공급 및 드레싱을 유지하기 위하여</t>
    </r>
  </si>
  <si>
    <r>
      <t xml:space="preserve">6. </t>
    </r>
    <r>
      <rPr>
        <sz val="11"/>
        <color indexed="8"/>
        <rFont val="한컴바탕"/>
        <family val="1"/>
        <charset val="129"/>
      </rPr>
      <t>다른 통제 수단이 비효과적이거나 적절하지 않을 경우</t>
    </r>
  </si>
  <si>
    <r>
      <t xml:space="preserve">7. </t>
    </r>
    <r>
      <rPr>
        <sz val="11"/>
        <color indexed="8"/>
        <rFont val="한컴바탕"/>
        <family val="1"/>
        <charset val="129"/>
      </rPr>
      <t xml:space="preserve">기타 어르신의 안전을 위해 필요하다고 판단 될 경우 ( ) </t>
    </r>
  </si>
  <si>
    <t>본인</t>
    <phoneticPr fontId="23" type="noConversion"/>
  </si>
  <si>
    <t>보호자</t>
    <phoneticPr fontId="23" type="noConversion"/>
  </si>
  <si>
    <t>이웃</t>
    <phoneticPr fontId="23" type="noConversion"/>
  </si>
  <si>
    <t>시설직원</t>
    <phoneticPr fontId="23" type="noConversion"/>
  </si>
  <si>
    <t xml:space="preserve">      관공서</t>
    <phoneticPr fontId="23" type="noConversion"/>
  </si>
  <si>
    <t>이용전주거지</t>
    <phoneticPr fontId="23" type="noConversion"/>
  </si>
  <si>
    <t>자택</t>
    <phoneticPr fontId="23" type="noConversion"/>
  </si>
  <si>
    <t>자녀</t>
    <phoneticPr fontId="23" type="noConversion"/>
  </si>
  <si>
    <t>친척</t>
    <phoneticPr fontId="23" type="noConversion"/>
  </si>
  <si>
    <t>병원</t>
    <phoneticPr fontId="23" type="noConversion"/>
  </si>
  <si>
    <t>시설</t>
    <phoneticPr fontId="23" type="noConversion"/>
  </si>
  <si>
    <t>기타</t>
    <phoneticPr fontId="23" type="noConversion"/>
  </si>
  <si>
    <t>가족형태</t>
    <phoneticPr fontId="23" type="noConversion"/>
  </si>
  <si>
    <t>독거상태</t>
    <phoneticPr fontId="23" type="noConversion"/>
  </si>
  <si>
    <t>부부단독세대</t>
    <phoneticPr fontId="23" type="noConversion"/>
  </si>
  <si>
    <t xml:space="preserve">가족과 함께 </t>
    <phoneticPr fontId="23" type="noConversion"/>
  </si>
  <si>
    <t>가족사항</t>
    <phoneticPr fontId="23" type="noConversion"/>
  </si>
  <si>
    <t>이름</t>
    <phoneticPr fontId="23" type="noConversion"/>
  </si>
  <si>
    <t>관계</t>
    <phoneticPr fontId="23" type="noConversion"/>
  </si>
  <si>
    <t>동거유무</t>
    <phoneticPr fontId="23" type="noConversion"/>
  </si>
  <si>
    <t>연령</t>
    <phoneticPr fontId="23" type="noConversion"/>
  </si>
  <si>
    <t>주소</t>
    <phoneticPr fontId="23" type="noConversion"/>
  </si>
  <si>
    <t>☎ / 휴대폰</t>
    <phoneticPr fontId="23" type="noConversion"/>
  </si>
  <si>
    <t>유</t>
    <phoneticPr fontId="23" type="noConversion"/>
  </si>
  <si>
    <t>무</t>
    <phoneticPr fontId="23" type="noConversion"/>
  </si>
  <si>
    <t>성     격</t>
    <phoneticPr fontId="23" type="noConversion"/>
  </si>
  <si>
    <t>내성적</t>
    <phoneticPr fontId="23" type="noConversion"/>
  </si>
  <si>
    <t>외향적</t>
    <phoneticPr fontId="23" type="noConversion"/>
  </si>
  <si>
    <t>자기중심적</t>
    <phoneticPr fontId="23" type="noConversion"/>
  </si>
  <si>
    <t>적극적</t>
    <phoneticPr fontId="23" type="noConversion"/>
  </si>
  <si>
    <t>결혼상태</t>
    <phoneticPr fontId="23" type="noConversion"/>
  </si>
  <si>
    <t>미혼</t>
    <phoneticPr fontId="23" type="noConversion"/>
  </si>
  <si>
    <t>기혼</t>
    <phoneticPr fontId="23" type="noConversion"/>
  </si>
  <si>
    <t>사별</t>
    <phoneticPr fontId="23" type="noConversion"/>
  </si>
  <si>
    <t>별거</t>
    <phoneticPr fontId="23" type="noConversion"/>
  </si>
  <si>
    <t>이혼</t>
    <phoneticPr fontId="23" type="noConversion"/>
  </si>
  <si>
    <t>국문해독</t>
    <phoneticPr fontId="23" type="noConversion"/>
  </si>
  <si>
    <t>가능</t>
    <phoneticPr fontId="23" type="noConversion"/>
  </si>
  <si>
    <t>불가능</t>
    <phoneticPr fontId="23" type="noConversion"/>
  </si>
  <si>
    <t>예전에는 가능했으나 현재는 불가능</t>
    <phoneticPr fontId="23" type="noConversion"/>
  </si>
  <si>
    <t>종     교</t>
    <phoneticPr fontId="23" type="noConversion"/>
  </si>
  <si>
    <t>취미</t>
    <phoneticPr fontId="23" type="noConversion"/>
  </si>
  <si>
    <t>특기</t>
    <phoneticPr fontId="23" type="noConversion"/>
  </si>
  <si>
    <t>최종학력</t>
    <phoneticPr fontId="23" type="noConversion"/>
  </si>
  <si>
    <t>병전직업</t>
    <phoneticPr fontId="23" type="noConversion"/>
  </si>
  <si>
    <t>특이사항</t>
    <phoneticPr fontId="23" type="noConversion"/>
  </si>
  <si>
    <t>음주/흡연</t>
    <phoneticPr fontId="23" type="noConversion"/>
  </si>
  <si>
    <t>신체
건강
상태</t>
    <phoneticPr fontId="23" type="noConversion"/>
  </si>
  <si>
    <t>시력</t>
    <phoneticPr fontId="23" type="noConversion"/>
  </si>
  <si>
    <t>잘보인다</t>
    <phoneticPr fontId="23" type="noConversion"/>
  </si>
  <si>
    <t>잘들린다</t>
    <phoneticPr fontId="23" type="noConversion"/>
  </si>
  <si>
    <t>보통의 소리를 듣기도 하고 못듣기도 한다.</t>
  </si>
  <si>
    <t>큰 소리는 들을 수 있다.</t>
  </si>
  <si>
    <t>이상없음</t>
    <phoneticPr fontId="23" type="noConversion"/>
  </si>
  <si>
    <t>보행</t>
    <phoneticPr fontId="23" type="noConversion"/>
  </si>
  <si>
    <t>자력보행 가능</t>
    <phoneticPr fontId="23" type="noConversion"/>
  </si>
  <si>
    <t>수면</t>
    <phoneticPr fontId="23" type="noConversion"/>
  </si>
  <si>
    <t>잠들기 힘드나 일단 잠들기 시작하면 잘 잔다.</t>
    <phoneticPr fontId="23" type="noConversion"/>
  </si>
  <si>
    <t>낮잠을 많이 잔다</t>
    <phoneticPr fontId="23" type="noConversion"/>
  </si>
  <si>
    <t>수면도중 자주 깬다</t>
    <phoneticPr fontId="23" type="noConversion"/>
  </si>
  <si>
    <t>거의 잠들지 못한다.</t>
    <phoneticPr fontId="23" type="noConversion"/>
  </si>
  <si>
    <t>수면제를 사용한다.</t>
    <phoneticPr fontId="23" type="noConversion"/>
  </si>
  <si>
    <t>식사형태</t>
    <phoneticPr fontId="23" type="noConversion"/>
  </si>
  <si>
    <t>일반식</t>
    <phoneticPr fontId="23" type="noConversion"/>
  </si>
  <si>
    <t>다진찬</t>
    <phoneticPr fontId="23" type="noConversion"/>
  </si>
  <si>
    <t>유동식</t>
    <phoneticPr fontId="23" type="noConversion"/>
  </si>
  <si>
    <t>영양죽</t>
  </si>
  <si>
    <t>가계도</t>
    <phoneticPr fontId="23" type="noConversion"/>
  </si>
  <si>
    <t>주민번호</t>
    <phoneticPr fontId="10" type="noConversion"/>
  </si>
  <si>
    <t>초기상담자</t>
    <phoneticPr fontId="10" type="noConversion"/>
  </si>
  <si>
    <t>초기상담일</t>
    <phoneticPr fontId="10" type="noConversion"/>
  </si>
  <si>
    <t>전화번호</t>
    <phoneticPr fontId="10" type="noConversion"/>
  </si>
  <si>
    <t>휴대폰</t>
    <phoneticPr fontId="10" type="noConversion"/>
  </si>
  <si>
    <t>~</t>
    <phoneticPr fontId="10" type="noConversion"/>
  </si>
  <si>
    <t xml:space="preserve"> 기타</t>
    <phoneticPr fontId="23" type="noConversion"/>
  </si>
  <si>
    <t>(신문/잡지의 보통 글씨를 볼 수 있다.)</t>
    <phoneticPr fontId="10" type="noConversion"/>
  </si>
  <si>
    <t>눈 앞에 근접한 글씨는 읽을 수 있으나 더 먼거리는 보이지 않는다</t>
    <phoneticPr fontId="23" type="noConversion"/>
  </si>
  <si>
    <t>(사물은 식별할 수 있음)</t>
    <phoneticPr fontId="10" type="noConversion"/>
  </si>
  <si>
    <t xml:space="preserve">시력이 없거나 사물의 빛, 색갈 형태정도만 구분하는 듯함. </t>
    <phoneticPr fontId="10" type="noConversion"/>
  </si>
  <si>
    <t>판단 불가능</t>
  </si>
  <si>
    <t>보
조
기</t>
    <phoneticPr fontId="10" type="noConversion"/>
  </si>
  <si>
    <t xml:space="preserve">     없음</t>
    <phoneticPr fontId="10" type="noConversion"/>
  </si>
  <si>
    <t xml:space="preserve">     안경</t>
    <phoneticPr fontId="10" type="noConversion"/>
  </si>
  <si>
    <t xml:space="preserve">     콘택트렌즈</t>
    <phoneticPr fontId="10" type="noConversion"/>
  </si>
  <si>
    <t xml:space="preserve">     기타</t>
    <phoneticPr fontId="10" type="noConversion"/>
  </si>
  <si>
    <t xml:space="preserve">   좌안</t>
    <phoneticPr fontId="10" type="noConversion"/>
  </si>
  <si>
    <t xml:space="preserve">   우안</t>
    <phoneticPr fontId="10" type="noConversion"/>
  </si>
  <si>
    <t xml:space="preserve">   양안</t>
    <phoneticPr fontId="10" type="noConversion"/>
  </si>
  <si>
    <t>소리를 듣지 못하거나 듣는 것처럼 보이지만 이해하지 못함.</t>
    <phoneticPr fontId="10" type="noConversion"/>
  </si>
  <si>
    <t xml:space="preserve">   좌측</t>
    <phoneticPr fontId="10" type="noConversion"/>
  </si>
  <si>
    <t xml:space="preserve">   우측</t>
    <phoneticPr fontId="10" type="noConversion"/>
  </si>
  <si>
    <t xml:space="preserve">   양측</t>
    <phoneticPr fontId="10" type="noConversion"/>
  </si>
  <si>
    <t>청력</t>
    <phoneticPr fontId="23" type="noConversion"/>
  </si>
  <si>
    <t xml:space="preserve">     보청기</t>
    <phoneticPr fontId="10" type="noConversion"/>
  </si>
  <si>
    <t xml:space="preserve">              좌</t>
    <phoneticPr fontId="10" type="noConversion"/>
  </si>
  <si>
    <t xml:space="preserve">              우</t>
    <phoneticPr fontId="10" type="noConversion"/>
  </si>
  <si>
    <t>(일상대화에 지장이 있음)</t>
    <phoneticPr fontId="10" type="noConversion"/>
  </si>
  <si>
    <t>판단불가능</t>
    <phoneticPr fontId="10" type="noConversion"/>
  </si>
  <si>
    <t xml:space="preserve">     지팡이</t>
    <phoneticPr fontId="10" type="noConversion"/>
  </si>
  <si>
    <t xml:space="preserve">     워커</t>
    <phoneticPr fontId="10" type="noConversion"/>
  </si>
  <si>
    <t xml:space="preserve">     휠체어</t>
    <phoneticPr fontId="10" type="noConversion"/>
  </si>
  <si>
    <t>보행도구로 자력보행</t>
    <phoneticPr fontId="23" type="noConversion"/>
  </si>
  <si>
    <t>전혀 움직이지 못한다.</t>
  </si>
  <si>
    <t xml:space="preserve"> 보조자의 도움이 필요</t>
    <phoneticPr fontId="23" type="noConversion"/>
  </si>
  <si>
    <t xml:space="preserve"> 보조도구를 사용하며 보조자 도움필요</t>
    <phoneticPr fontId="10" type="noConversion"/>
  </si>
  <si>
    <t>●</t>
    <phoneticPr fontId="10" type="noConversion"/>
  </si>
  <si>
    <t>● 요양인정유효기간</t>
    <phoneticPr fontId="23" type="noConversion"/>
  </si>
  <si>
    <t>마지막 음주/흡연일</t>
    <phoneticPr fontId="23" type="noConversion"/>
  </si>
  <si>
    <t>구강</t>
    <phoneticPr fontId="10" type="noConversion"/>
  </si>
  <si>
    <t>보조기</t>
    <phoneticPr fontId="10" type="noConversion"/>
  </si>
  <si>
    <t>없음</t>
    <phoneticPr fontId="10" type="noConversion"/>
  </si>
  <si>
    <t>틀니</t>
    <phoneticPr fontId="10" type="noConversion"/>
  </si>
  <si>
    <t>보철</t>
    <phoneticPr fontId="10" type="noConversion"/>
  </si>
  <si>
    <t>(브릿지)</t>
    <phoneticPr fontId="10" type="noConversion"/>
  </si>
  <si>
    <t>임플란트</t>
    <phoneticPr fontId="10" type="noConversion"/>
  </si>
  <si>
    <t xml:space="preserve">          기타</t>
    <phoneticPr fontId="10" type="noConversion"/>
  </si>
  <si>
    <t>치아상태</t>
    <phoneticPr fontId="10" type="noConversion"/>
  </si>
  <si>
    <t>잔존치  (</t>
    <phoneticPr fontId="10" type="noConversion"/>
  </si>
  <si>
    <t>충치</t>
    <phoneticPr fontId="10" type="noConversion"/>
  </si>
  <si>
    <t>흔들리는 치아</t>
    <phoneticPr fontId="10" type="noConversion"/>
  </si>
  <si>
    <t>구강상태</t>
    <phoneticPr fontId="10" type="noConversion"/>
  </si>
  <si>
    <t>건조</t>
    <phoneticPr fontId="10" type="noConversion"/>
  </si>
  <si>
    <t>염증/발적</t>
    <phoneticPr fontId="10" type="noConversion"/>
  </si>
  <si>
    <t>궤양</t>
    <phoneticPr fontId="10" type="noConversion"/>
  </si>
  <si>
    <t>잔류음식물</t>
    <phoneticPr fontId="10" type="noConversion"/>
  </si>
  <si>
    <r>
      <t>① 강산병원   ② 기타</t>
    </r>
    <r>
      <rPr>
        <sz val="11"/>
        <color indexed="8"/>
        <rFont val="한컴바탕"/>
        <family val="1"/>
        <charset val="129"/>
      </rPr>
      <t>(보호자 희망병원)-</t>
    </r>
    <phoneticPr fontId="10" type="noConversion"/>
  </si>
  <si>
    <t>늘봄실버요양센터</t>
    <phoneticPr fontId="10" type="noConversion"/>
  </si>
  <si>
    <t>늘봄실버요양센터</t>
    <phoneticPr fontId="10" type="noConversion"/>
  </si>
  <si>
    <t>[늘봄실버요양센터]</t>
    <phoneticPr fontId="10" type="noConversion"/>
  </si>
  <si>
    <t>늘봄실버요양센터원장귀하</t>
    <phoneticPr fontId="10" type="noConversion"/>
  </si>
  <si>
    <t>늘봄실버요양센터</t>
    <phoneticPr fontId="10" type="noConversion"/>
  </si>
  <si>
    <t>607-82-13845</t>
    <phoneticPr fontId="10" type="noConversion"/>
  </si>
  <si>
    <r>
      <t>※늘봄실버요양센터는 어르신에게 갑작스런 응급상황이 발생하여 보호자에게 연락할 시간적 여유가 없거나 보호자가 연락이 되지 않을 경우</t>
    </r>
    <r>
      <rPr>
        <sz val="10"/>
        <color indexed="8"/>
        <rFont val="한컴바탕"/>
        <family val="1"/>
        <charset val="129"/>
      </rPr>
      <t xml:space="preserve">, 119구조대 또는 병원 앰블런스를 이용 응급 수송하고 신속하게 치료를 받을 수 있도록 조치하겠습니다. </t>
    </r>
    <phoneticPr fontId="10" type="noConversion"/>
  </si>
  <si>
    <t>장기요양인정
관  리  번  호</t>
    <phoneticPr fontId="10" type="noConversion"/>
  </si>
  <si>
    <t>상담일자</t>
    <phoneticPr fontId="10" type="noConversion"/>
  </si>
  <si>
    <t>상담자</t>
    <phoneticPr fontId="10" type="noConversion"/>
  </si>
  <si>
    <t>성     명</t>
    <phoneticPr fontId="10" type="noConversion"/>
  </si>
  <si>
    <t>성별</t>
    <phoneticPr fontId="10" type="noConversion"/>
  </si>
  <si>
    <t>연령</t>
    <phoneticPr fontId="10" type="noConversion"/>
  </si>
  <si>
    <r>
      <t xml:space="preserve">장기요양급여 이용 표준약관
</t>
    </r>
    <r>
      <rPr>
        <sz val="20"/>
        <color rgb="FF000000"/>
        <rFont val="HY중고딕"/>
        <family val="1"/>
        <charset val="129"/>
      </rPr>
      <t>(시설급여)</t>
    </r>
    <phoneticPr fontId="10" type="noConversion"/>
  </si>
  <si>
    <t>표준약관 제10068호</t>
    <phoneticPr fontId="10" type="noConversion"/>
  </si>
  <si>
    <t xml:space="preserve">이용자, 제공자 및 대리인(보호자)은 장기요양급여 중 시설급여 이용에 대하여 다음과 같은 조건으로 계약을 체결한다.
</t>
    <phoneticPr fontId="10" type="noConversion"/>
  </si>
  <si>
    <t>계약당사자</t>
  </si>
  <si>
    <t>성 명</t>
  </si>
  <si>
    <t>등 급</t>
  </si>
  <si>
    <t>(인정번호)</t>
  </si>
  <si>
    <t>생년월일</t>
  </si>
  <si>
    <t>연락처</t>
  </si>
  <si>
    <t>주 소</t>
  </si>
  <si>
    <t>기 타</t>
  </si>
  <si>
    <t>시설명</t>
  </si>
  <si>
    <t>늘봄실버요양센터</t>
  </si>
  <si>
    <t>시설종류</t>
  </si>
  <si>
    <t>노인요양시설(개정법)</t>
  </si>
  <si>
    <t>시설장 성명</t>
  </si>
  <si>
    <t>관 계</t>
  </si>
  <si>
    <t xml:space="preserve">‘갑’의 </t>
    <phoneticPr fontId="10" type="noConversion"/>
  </si>
  <si>
    <t>자택)</t>
  </si>
  <si>
    <t xml:space="preserve">이동전화) </t>
  </si>
  <si>
    <t>인증유효기간</t>
    <phoneticPr fontId="10" type="noConversion"/>
  </si>
  <si>
    <r>
      <rPr>
        <b/>
        <sz val="11"/>
        <rFont val="HY중고딕"/>
        <family val="1"/>
        <charset val="129"/>
      </rPr>
      <t>제1조 【 목 적 】</t>
    </r>
    <r>
      <rPr>
        <sz val="11"/>
        <rFont val="HY중고딕"/>
        <family val="1"/>
        <charset val="129"/>
      </rPr>
      <t xml:space="preserve">노인성질환 등으로 혼자서 일상생활을 하기 어려운 노인(장기요양급여수급자)에게 시설급여서비스를 제공하여 노후의 건강증진 및 생활안정을 도모하고 그 가족의 부담을 덜어줌으로써 삶의 질을 향상시키고자 한다. 
</t>
    </r>
    <phoneticPr fontId="10" type="noConversion"/>
  </si>
  <si>
    <t>제2조 【 계약기간 】</t>
    <phoneticPr fontId="10" type="noConversion"/>
  </si>
  <si>
    <t>① 계약기간은</t>
    <phoneticPr fontId="10" type="noConversion"/>
  </si>
  <si>
    <t>까지로 한다.</t>
    <phoneticPr fontId="10" type="noConversion"/>
  </si>
  <si>
    <t>구 분</t>
  </si>
  <si>
    <t>1등급</t>
  </si>
  <si>
    <t>2등급</t>
  </si>
  <si>
    <t>3등급</t>
  </si>
  <si>
    <t>노인요양시설(구 노인복지법)</t>
  </si>
  <si>
    <t>노인요양시설(단기보호에서 전환)</t>
  </si>
  <si>
    <t>노인전문요양시설(구 노인복지법)노인요양시설(개정법)</t>
  </si>
  <si>
    <t>노인요양공동생활가정</t>
  </si>
  <si>
    <t>상급침실 이용료</t>
  </si>
  <si>
    <t>식재료비(1식)</t>
  </si>
  <si>
    <t>간식비(1회)</t>
  </si>
  <si>
    <t>이/미용료등</t>
  </si>
  <si>
    <t>구분</t>
  </si>
  <si>
    <t>시설급여</t>
  </si>
  <si>
    <t>재가급여</t>
  </si>
  <si>
    <t>일반</t>
  </si>
  <si>
    <t>기초수급권자</t>
  </si>
  <si>
    <t>금액(원)</t>
  </si>
  <si>
    <t>내 역</t>
  </si>
  <si>
    <t>총 계</t>
  </si>
  <si>
    <t>요양보험</t>
  </si>
  <si>
    <t>소 계</t>
  </si>
  <si>
    <t>개인</t>
  </si>
  <si>
    <t>-</t>
  </si>
  <si>
    <t>계약자</t>
    <phoneticPr fontId="10" type="noConversion"/>
  </si>
  <si>
    <t xml:space="preserve">‘갑’ 이용자
</t>
    <phoneticPr fontId="10" type="noConversion"/>
  </si>
  <si>
    <t xml:space="preserve">‘을’ 시설장
</t>
    <phoneticPr fontId="10" type="noConversion"/>
  </si>
  <si>
    <t xml:space="preserve">‘병’ 대리인(보호자) </t>
  </si>
  <si>
    <t>본인부담금 입금안내</t>
    <phoneticPr fontId="53" type="noConversion"/>
  </si>
  <si>
    <t>단위:원</t>
    <phoneticPr fontId="53" type="noConversion"/>
  </si>
  <si>
    <t>구분</t>
    <phoneticPr fontId="53" type="noConversion"/>
  </si>
  <si>
    <t>1등급</t>
    <phoneticPr fontId="53" type="noConversion"/>
  </si>
  <si>
    <t>2등급</t>
    <phoneticPr fontId="53" type="noConversion"/>
  </si>
  <si>
    <t>3등급</t>
    <phoneticPr fontId="53" type="noConversion"/>
  </si>
  <si>
    <t>1일당수가</t>
    <phoneticPr fontId="53" type="noConversion"/>
  </si>
  <si>
    <t>30일기준</t>
    <phoneticPr fontId="53" type="noConversion"/>
  </si>
  <si>
    <t>일반</t>
    <phoneticPr fontId="53" type="noConversion"/>
  </si>
  <si>
    <t>공단부담(80%)</t>
    <phoneticPr fontId="53" type="noConversion"/>
  </si>
  <si>
    <t>본인부담(20%)</t>
    <phoneticPr fontId="53" type="noConversion"/>
  </si>
  <si>
    <t>공단부담(90%)</t>
    <phoneticPr fontId="53" type="noConversion"/>
  </si>
  <si>
    <t>본인부담(10%)</t>
    <phoneticPr fontId="53" type="noConversion"/>
  </si>
  <si>
    <t>공통</t>
    <phoneticPr fontId="53" type="noConversion"/>
  </si>
  <si>
    <t>식대</t>
    <phoneticPr fontId="53" type="noConversion"/>
  </si>
  <si>
    <t>본인부담계</t>
    <phoneticPr fontId="53" type="noConversion"/>
  </si>
  <si>
    <t>등급</t>
    <phoneticPr fontId="53" type="noConversion"/>
  </si>
  <si>
    <t>식비정산횟수</t>
    <phoneticPr fontId="53" type="noConversion"/>
  </si>
  <si>
    <t>성명(환자)</t>
    <phoneticPr fontId="53" type="noConversion"/>
  </si>
  <si>
    <t>보호자</t>
    <phoneticPr fontId="53" type="noConversion"/>
  </si>
  <si>
    <t>요양비용</t>
    <phoneticPr fontId="53" type="noConversion"/>
  </si>
  <si>
    <t>1일비용</t>
    <phoneticPr fontId="53" type="noConversion"/>
  </si>
  <si>
    <t>서비스일</t>
    <phoneticPr fontId="53" type="noConversion"/>
  </si>
  <si>
    <t>식대정산</t>
    <phoneticPr fontId="53" type="noConversion"/>
  </si>
  <si>
    <t>합계</t>
    <phoneticPr fontId="53" type="noConversion"/>
  </si>
  <si>
    <t xml:space="preserve">늘봄실버요양센터 본인부담금 입금 안내 </t>
  </si>
  <si>
    <t xml:space="preserve">입금일자: 매달 1일(공휴일일 경우 다음날) </t>
  </si>
  <si>
    <t>입금은행: 중소기업은행</t>
  </si>
  <si>
    <t>서비스시작일</t>
    <phoneticPr fontId="53" type="noConversion"/>
  </si>
  <si>
    <t>서비스정산일</t>
    <phoneticPr fontId="53" type="noConversion"/>
  </si>
  <si>
    <t xml:space="preserve">            보훈대상여부</t>
    <phoneticPr fontId="10" type="noConversion"/>
  </si>
  <si>
    <t>본인부담(20%)</t>
    <phoneticPr fontId="10" type="noConversion"/>
  </si>
  <si>
    <t>본인부담(10%)</t>
    <phoneticPr fontId="10" type="noConversion"/>
  </si>
  <si>
    <t>의료수급
기초경감</t>
    <phoneticPr fontId="53" type="noConversion"/>
  </si>
  <si>
    <t>ex)
1-일반: 1등급 일반비용
1-경감: 1등급(의료수급,일부경감대상자)</t>
    <phoneticPr fontId="53" type="noConversion"/>
  </si>
  <si>
    <t>2-일반</t>
    <phoneticPr fontId="53" type="noConversion"/>
  </si>
  <si>
    <t>1-경감</t>
    <phoneticPr fontId="53" type="noConversion"/>
  </si>
  <si>
    <t>2-경감</t>
    <phoneticPr fontId="53" type="noConversion"/>
  </si>
  <si>
    <t>입소일자</t>
    <phoneticPr fontId="10" type="noConversion"/>
  </si>
  <si>
    <t>입소시간</t>
    <phoneticPr fontId="10" type="noConversion"/>
  </si>
  <si>
    <t>[별지 제5호서식]</t>
    <phoneticPr fontId="10" type="noConversion"/>
  </si>
  <si>
    <t>개인정보 제공 및 활용 동의서</t>
    <phoneticPr fontId="10" type="noConversion"/>
  </si>
  <si>
    <t>(인)</t>
    <phoneticPr fontId="10" type="noConversion"/>
  </si>
  <si>
    <t xml:space="preserve">성 명 :              </t>
    <phoneticPr fontId="10" type="noConversion"/>
  </si>
  <si>
    <t>주 소 :</t>
    <phoneticPr fontId="10" type="noConversion"/>
  </si>
  <si>
    <t xml:space="preserve"> (주민등록번호:</t>
    <phoneticPr fontId="10" type="noConversion"/>
  </si>
  <si>
    <t>)</t>
    <phoneticPr fontId="10" type="noConversion"/>
  </si>
  <si>
    <t>이용자 (보호자):</t>
    <phoneticPr fontId="10" type="noConversion"/>
  </si>
  <si>
    <t>신문/잡지의 보통 글씨는 볼 수 없으나 큰 글씨는 볼수 있음)</t>
    <phoneticPr fontId="23" type="noConversion"/>
  </si>
  <si>
    <t>보호자:</t>
    <phoneticPr fontId="10" type="noConversion"/>
  </si>
  <si>
    <t>인</t>
    <phoneticPr fontId="10" type="noConversion"/>
  </si>
  <si>
    <t>설명자:</t>
    <phoneticPr fontId="10" type="noConversion"/>
  </si>
  <si>
    <t>성명:</t>
    <phoneticPr fontId="10" type="noConversion"/>
  </si>
  <si>
    <t>관계:</t>
    <phoneticPr fontId="10" type="noConversion"/>
  </si>
  <si>
    <t>을의 통제를 벗어나 발생하는 사고의 예시</t>
  </si>
  <si>
    <t>1. 넘어지거나 떨어짐으로 인한 사상사고</t>
  </si>
  <si>
    <t xml:space="preserve">   누구나 사고없이 안전한 생활을 바라고 있으나, 이용자의 연령이 높아 노약화 되거나 뇌경색, 뇌출혈, </t>
  </si>
  <si>
    <t xml:space="preserve">관절염 등의  질환을 가지고  있는 경우에는  특히 신체활동이 원활하지  못하여  아래와 같은  상황에서 </t>
  </si>
  <si>
    <t>미끄러지거나 떨어지는 등의 사고가 발생할 수 있다.</t>
  </si>
  <si>
    <t xml:space="preserve">  ① 휠체어에서 미끄러져 떨어짐.</t>
  </si>
  <si>
    <t xml:space="preserve">  ② 보행중 미끄러져 넘어짐.</t>
  </si>
  <si>
    <t xml:space="preserve">  ③ 휠체어와 침대를 오르내리는 상황에서의 떨어짐.</t>
  </si>
  <si>
    <t xml:space="preserve">  ④ 변기에서 전후좌우로 넘어짐.</t>
  </si>
  <si>
    <t xml:space="preserve">  ⑤ 휠체어 발판을 밟고 일어나다가 휠체어에 부딪히거나 혹은 부딪혀 넘어짐.</t>
  </si>
  <si>
    <t xml:space="preserve">  ⑥ 주•야간 배회 중 넘어지거나 부딪힘(특히 치매가 있는 어르신의 경우).</t>
  </si>
  <si>
    <t xml:space="preserve">  ⑦ 기타 미끄러져 넘어지거나 그로 인한 사고.</t>
  </si>
  <si>
    <t>2. 홍수, 태풍, 벼락, 지진 등의 천재지변으로 인한 사상사고</t>
  </si>
  <si>
    <t>3. 자해(학) 행위로 인한 사상사고</t>
  </si>
  <si>
    <t xml:space="preserve">  ① 손가락 등을 심하게 깨무는 행동.</t>
  </si>
  <si>
    <t xml:space="preserve">  ② 머리를 벽 등에 부딪히는 행동.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</si>
  <si>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0" type="noConversion"/>
  </si>
  <si>
    <t xml:space="preserve">  ④ 물건을 던지는 행동.</t>
  </si>
  <si>
    <t xml:space="preserve">  ⑤ 기타 자신의 신체를 손톱, 도구 등을 이용하여 자해하는 제반 행동.</t>
  </si>
  <si>
    <t>4. 자살로 인한 사망사고</t>
  </si>
  <si>
    <t>5. 탈주 및 이탈로 인한 사상사고</t>
  </si>
  <si>
    <t xml:space="preserve">   생활실 층별로 좌우에 비밀번호를 입력하여야 출입이 가능한 도어락이 설치되어 있음에도 불구하고,</t>
  </si>
  <si>
    <t xml:space="preserve"> 직원의 동행없이 스스로 외부로 나감으로써 아래와 같은 사고가 발생할 수 있다.</t>
  </si>
  <si>
    <t xml:space="preserve">  ① 계단에서 굴러 떨어짐.</t>
  </si>
  <si>
    <t xml:space="preserve">  ② 외부 보행 중 넘어지거나 또는 떨어짐.</t>
  </si>
  <si>
    <t xml:space="preserve">  ③ 외부로의 이탈을 위해 창문 등으로 뛰어 내려 떨어짐.</t>
  </si>
  <si>
    <t xml:space="preserve">  ④ 기타 탈주 및 이탈로 인한 제반 사상사고.</t>
  </si>
  <si>
    <t>6. 노환 또는 병으로 인한 사망</t>
  </si>
  <si>
    <t xml:space="preserve">   입소자의 대다수가 병약한 노인으로서, 노환으로 입소자의 수명이 다하거나 혹은 오랫동안의 지병</t>
  </si>
  <si>
    <t>으로 사망(자연사)하는 경우가 발생할 수 있다.</t>
  </si>
  <si>
    <t>7. 폭동으로 인한 사상사고</t>
  </si>
  <si>
    <t>8. 외출, 외박 중 발생하는 사상사고</t>
  </si>
  <si>
    <t xml:space="preserve">   외출, 외박 시에 "외출, 외박 신청서"를 작성하게 되는데, 이 때 신청서에  명시되어 있듯이 입소자</t>
  </si>
  <si>
    <t>의 신병을 신청자가 인수하고, 모든 책임을 지겠다는 것을 의미하며, 외출, 외박 중 입소자의 특성을</t>
  </si>
  <si>
    <t>정확히 파악하지 못하여 사고가 발생할 수 있으며, 운전 중 사고 등 기타 많은 사고가 있을 수 있다.</t>
  </si>
  <si>
    <t>9. 제3자와의 신체적 접촉, 충돌 및 다툼 중 발생하는 사상사고</t>
  </si>
  <si>
    <t xml:space="preserve">   입소 중 함께 입소해 있는 입소자 간에 아래와 같은 일상생활에서의 다툼은 일방적인 폭행 뿐만 </t>
  </si>
  <si>
    <t>될 수 있고</t>
  </si>
  <si>
    <t>아니라 상호간의 몸싸움으로 밀어서 넘어져 골절을 당하거나, 혹은 머리를 부딪혀 상해를 입는 경우</t>
  </si>
  <si>
    <t>그리고, 서로간에 주먹 또는 흉기를 휘둘러 상해를 입히는 경우 등이 발생할 수 있다.</t>
  </si>
  <si>
    <t xml:space="preserve">  ① 식사 중 언쟁으로 인해 다툼.</t>
  </si>
  <si>
    <t xml:space="preserve">  ② 휠체어 등 보장구가 걸리적거린다는 이유로 다툼.</t>
  </si>
  <si>
    <t xml:space="preserve">  ③ 발을 밟힌 행위에 대한 다툼.</t>
  </si>
  <si>
    <t xml:space="preserve">  ④ 수면 중 코골이 및 이갈이 등으로 인한 수면장애로 다툼.</t>
  </si>
  <si>
    <t xml:space="preserve">  ⑤ 금전의 분실로 다른 입소자를 의심하여 다툼.</t>
  </si>
  <si>
    <t xml:space="preserve">  ⑥ 기타 제3자와의 제반 신체적 접축.</t>
  </si>
  <si>
    <t>10. 휠체어 등에 손가락 등이 끼는 상해사고</t>
  </si>
  <si>
    <t>11. 입소자의 신체적•정신적 급변으로 인한 사상사고</t>
  </si>
  <si>
    <t xml:space="preserve">  ① 경련, 발작, 발열, 천식 및 구토 등</t>
  </si>
  <si>
    <t xml:space="preserve">  ② 원인불명의 오환과 고열</t>
  </si>
  <si>
    <t xml:space="preserve">  ③ 심부전, 심근경색 등의 심질환</t>
  </si>
  <si>
    <t xml:space="preserve">  ④ 상기와 같은 징후를 보이지 않고 발생하는 원인불명의 사망(자연사)</t>
  </si>
  <si>
    <t xml:space="preserve">  ⑤ 기타 제반 응급상황</t>
  </si>
  <si>
    <t>12. 연하곤란으로 인한 사상사고</t>
  </si>
  <si>
    <t xml:space="preserve">   연하곤란은 감기와 같은 단순한 원인에서 부터 노인의 특성상 그리고 외과적 수술, 종양, 폐쇄, 암 </t>
  </si>
  <si>
    <t>등으로 인해 마비적 혹은 기계적 연하곤란을 일으킬 수 있다. 특히 아래와 같은 이식으로 인한 사상사고</t>
  </si>
  <si>
    <t>가 발생할 수 있다.</t>
  </si>
  <si>
    <t xml:space="preserve">  ① 필기구, 종이, 천류, 비누 및 기저귀(종이) 등의 이식</t>
  </si>
  <si>
    <t xml:space="preserve">  ② 변 등의 오물 이식</t>
  </si>
  <si>
    <t xml:space="preserve">  ③ 음식물 섭취 중의 연하곤란</t>
  </si>
  <si>
    <t xml:space="preserve">  ④ 기타 이식할 수 있는 모든 물품</t>
  </si>
  <si>
    <t>13. 기타 을의 통제를 벗어나 발생할 수 있는 제반 사상사고</t>
  </si>
  <si>
    <t>입소자의 권리와 책임</t>
    <phoneticPr fontId="10" type="noConversion"/>
  </si>
  <si>
    <t>사회복지법인 늘봄 산하 "늘봄실버요양센터“는 입소자의 일상생활, 재활, 건강, 영양 등의 제반 서비스를 제공하는 어르신 중심의 요양시설임을 천명하며, 권리와 책임을 다음과 같이 
명시한다.</t>
    <phoneticPr fontId="10" type="noConversion"/>
  </si>
  <si>
    <t>입소자의 권리</t>
    <phoneticPr fontId="10" type="noConversion"/>
  </si>
  <si>
    <t>1. 입소자는 존엄한 인간으로서 존중받을 권리가 있다.</t>
    <phoneticPr fontId="10" type="noConversion"/>
  </si>
  <si>
    <t>2. 입소자는 입소상담자를 통해 입소이용 시 발생되는 급여･비급여 비용내역 등의 계약내용의 
   제반사항에 대해 자세한 설명을 들을 권리가 있다.</t>
    <phoneticPr fontId="10" type="noConversion"/>
  </si>
  <si>
    <t>3. 입소자는 입소과정에서나 혹은 입소이용 중 밝혀진 자신의 모든 사생활에 대한 비밀을 보장 받을
   권리가 있다.</t>
    <phoneticPr fontId="10" type="noConversion"/>
  </si>
  <si>
    <t>4. 입소자는 관계 공무원, 장기요양보험공단 운영센터 관계자 등 법적으로 허용된 사람 이외에는 
   개인정보의 제공을 금지하여 보호 받을 권리가 있다.</t>
    <phoneticPr fontId="10" type="noConversion"/>
  </si>
  <si>
    <t>5. 입소자는 제공되는 제반 서비스에 대해 설명을 듣고, 시행여부를 선택 할 권리가 있다.</t>
    <phoneticPr fontId="10" type="noConversion"/>
  </si>
  <si>
    <t>6. 입소자는 계획된 서비스를 받거나, 서비스 중에도 이를 중단하거나, 대안적 서비스에 대해 설명
   들을 권리가 있다.</t>
    <phoneticPr fontId="10" type="noConversion"/>
  </si>
  <si>
    <t>7. 입소자는 신체적･정신적 상태의 경과에 대한 의견을 말할 권리가 있다.</t>
    <phoneticPr fontId="10" type="noConversion"/>
  </si>
  <si>
    <t>8. 입소자는 자신과 관련된 모든 기록물을 열람할 수 있는 권리가 있다.</t>
    <phoneticPr fontId="10" type="noConversion"/>
  </si>
  <si>
    <t>9. 입소자는 기관이 개선해야할 사항에 대하여 의견을 제시할 권리가 있다.</t>
    <phoneticPr fontId="10" type="noConversion"/>
  </si>
  <si>
    <t>입소자의 책임</t>
    <phoneticPr fontId="10" type="noConversion"/>
  </si>
  <si>
    <t>1. 입소자는 자신의 건강상태, 병력, 복용약물 및 가족력 등에 관한 정확한 정보를 제공하여야 한다.</t>
    <phoneticPr fontId="10" type="noConversion"/>
  </si>
  <si>
    <t>2. 입소자는 제공 되어지는 제반 서비스에 대해 지켜야할 사항을 준수하여야 한다.</t>
    <phoneticPr fontId="10" type="noConversion"/>
  </si>
  <si>
    <t>3. 입소자는 기관의 통제를 벗어나 단독행동으로 인해 발생되는 결과에 대한 책임이 따를 수 있다.</t>
    <phoneticPr fontId="10" type="noConversion"/>
  </si>
  <si>
    <t>4. 입소자는 입소이용 시 기관의 제반규정을 준수하여야 한다.</t>
    <phoneticPr fontId="10" type="noConversion"/>
  </si>
  <si>
    <t>5. 입소자는 기관에서 제시하는 검사와 서비스 계획을 신뢰하고 존중하여야 하며, 이에 불응하여 
   발생하는 결과에 대해서는 책임이 따를 수 있다.</t>
    <phoneticPr fontId="10" type="noConversion"/>
  </si>
  <si>
    <t>6. 입소자는 다른 입소자, 보호자, 직원 및 모든 내방객에 대해서도 상호존중 해야 한다.</t>
    <phoneticPr fontId="10" type="noConversion"/>
  </si>
  <si>
    <t>7. 입소자는 입소이용 시 발생되는 급여･비급여 비용의 납부의무를 성실히 하여야 한다.</t>
    <phoneticPr fontId="10" type="noConversion"/>
  </si>
  <si>
    <t>서비스의 이용에 앞서 상기의 권리와 책임에 대해 자세한 안내를 받았습니다.</t>
    <phoneticPr fontId="10" type="noConversion"/>
  </si>
  <si>
    <t xml:space="preserve">    입소자(또는 대리인) :</t>
    <phoneticPr fontId="10" type="noConversion"/>
  </si>
  <si>
    <t>(인 또는 서명)</t>
    <phoneticPr fontId="10" type="noConversion"/>
  </si>
  <si>
    <t>퇴소(신병인수) 신청서</t>
    <phoneticPr fontId="10" type="noConversion"/>
  </si>
  <si>
    <t>⊙ 퇴소자 인적사항 및 사유</t>
    <phoneticPr fontId="10" type="noConversion"/>
  </si>
  <si>
    <t>성      명</t>
    <phoneticPr fontId="10" type="noConversion"/>
  </si>
  <si>
    <t>주민등록
번      호</t>
    <phoneticPr fontId="10" type="noConversion"/>
  </si>
  <si>
    <t>퇴  소
사  유</t>
    <phoneticPr fontId="10" type="noConversion"/>
  </si>
  <si>
    <t>⊙ 보호자(인수자) 인적사항 및 인수내용</t>
    <phoneticPr fontId="10" type="noConversion"/>
  </si>
  <si>
    <t>퇴소자와의
관        계</t>
    <phoneticPr fontId="10" type="noConversion"/>
  </si>
  <si>
    <t>전화번호</t>
    <phoneticPr fontId="10" type="noConversion"/>
  </si>
  <si>
    <t>주      소</t>
    <phoneticPr fontId="10" type="noConversion"/>
  </si>
  <si>
    <t>인    수
내    용</t>
    <phoneticPr fontId="10" type="noConversion"/>
  </si>
  <si>
    <t>품    목</t>
    <phoneticPr fontId="10" type="noConversion"/>
  </si>
  <si>
    <t>수    량</t>
    <phoneticPr fontId="10" type="noConversion"/>
  </si>
  <si>
    <t>비    고</t>
    <phoneticPr fontId="10" type="noConversion"/>
  </si>
  <si>
    <t xml:space="preserve"> </t>
    <phoneticPr fontId="10" type="noConversion"/>
  </si>
  <si>
    <t xml:space="preserve"> 상기와 같은 내용으로 귀 시설에서 퇴소(신병인수) 하고자 합니다.</t>
    <phoneticPr fontId="10" type="noConversion"/>
  </si>
  <si>
    <t>인수자</t>
    <phoneticPr fontId="10" type="noConversion"/>
  </si>
  <si>
    <t>(인 또는 서명)</t>
    <phoneticPr fontId="10" type="noConversion"/>
  </si>
  <si>
    <t>초기상담 기록지</t>
    <phoneticPr fontId="23" type="noConversion"/>
  </si>
  <si>
    <t>요양인정번호</t>
    <phoneticPr fontId="23" type="noConversion"/>
  </si>
  <si>
    <t>입소일</t>
    <phoneticPr fontId="10" type="noConversion"/>
  </si>
  <si>
    <t>기본
정보</t>
    <phoneticPr fontId="23" type="noConversion"/>
  </si>
  <si>
    <t>어르신성명</t>
    <phoneticPr fontId="23" type="noConversion"/>
  </si>
  <si>
    <t>주   소</t>
    <phoneticPr fontId="23" type="noConversion"/>
  </si>
  <si>
    <t>주민번호</t>
    <phoneticPr fontId="23" type="noConversion"/>
  </si>
  <si>
    <t>실제 생년월일</t>
    <phoneticPr fontId="23" type="noConversion"/>
  </si>
  <si>
    <t>음력</t>
    <phoneticPr fontId="23" type="noConversion"/>
  </si>
  <si>
    <t xml:space="preserve">   양력</t>
    <phoneticPr fontId="23" type="noConversion"/>
  </si>
  <si>
    <t>정보제공자</t>
    <phoneticPr fontId="23" type="noConversion"/>
  </si>
  <si>
    <t>주거형태</t>
    <phoneticPr fontId="23" type="noConversion"/>
  </si>
  <si>
    <t>아파트</t>
    <phoneticPr fontId="23" type="noConversion"/>
  </si>
  <si>
    <t>단독주택</t>
    <phoneticPr fontId="23" type="noConversion"/>
  </si>
  <si>
    <t>다세대/빌라</t>
    <phoneticPr fontId="23" type="noConversion"/>
  </si>
  <si>
    <t>판자집</t>
    <phoneticPr fontId="23" type="noConversion"/>
  </si>
  <si>
    <t>이용구분</t>
    <phoneticPr fontId="23" type="noConversion"/>
  </si>
  <si>
    <t>기초생활수급</t>
    <phoneticPr fontId="23" type="noConversion"/>
  </si>
  <si>
    <t>의료급여</t>
    <phoneticPr fontId="23" type="noConversion"/>
  </si>
  <si>
    <t>일반(건강보험)</t>
    <phoneticPr fontId="23" type="noConversion"/>
  </si>
  <si>
    <t>장애등급(            )</t>
    <phoneticPr fontId="10" type="noConversion"/>
  </si>
  <si>
    <t>요양등급</t>
    <phoneticPr fontId="23" type="noConversion"/>
  </si>
  <si>
    <t>등급</t>
    <phoneticPr fontId="23" type="noConversion"/>
  </si>
  <si>
    <t>의사소통</t>
    <phoneticPr fontId="23" type="noConversion"/>
  </si>
  <si>
    <t>보호자의견</t>
    <phoneticPr fontId="23" type="noConversion"/>
  </si>
  <si>
    <t>상담자 의견</t>
    <phoneticPr fontId="23" type="noConversion"/>
  </si>
  <si>
    <t xml:space="preserve">어르신은 개인적인 물품(옷, 사진, 기타 애장품)을 소지하실 수 있습니다.
그러나 다른 어르신들께 피해를 주거나 늘봄실버요양센터에서 소지를 제한하는 위험한 물품(애완동물, 라이터, 칼 등)은 개인물건 소지에서 제외됩니다.
어르신이 가져오신 개인의복을 자유롭게 입으실 수 있으며,
 늘봄실버요양센터에서 제공하는 단체복을 입는 것에 동의합니다.(   ) 동의하지 않습니다.(   )
</t>
    <phoneticPr fontId="10" type="noConversion"/>
  </si>
  <si>
    <t>개인물품 및 단체복 동의서</t>
    <phoneticPr fontId="10" type="noConversion"/>
  </si>
  <si>
    <t>• 신체구속 동의서</t>
    <phoneticPr fontId="10" type="noConversion"/>
  </si>
  <si>
    <r>
      <t>위 응급상황발생 및 신체구속에 대한 설명을 충분히 듣고 동의합니다</t>
    </r>
    <r>
      <rPr>
        <sz val="12"/>
        <color indexed="8"/>
        <rFont val="한컴바탕"/>
        <family val="1"/>
        <charset val="129"/>
      </rPr>
      <t xml:space="preserve">. </t>
    </r>
    <phoneticPr fontId="10" type="noConversion"/>
  </si>
  <si>
    <t>안전지지대 사용</t>
    <phoneticPr fontId="10" type="noConversion"/>
  </si>
  <si>
    <t>1. 침대안전난간 사용여부</t>
    <phoneticPr fontId="10" type="noConversion"/>
  </si>
  <si>
    <t>2. 휠체어 안전띠사용여부</t>
    <phoneticPr fontId="10" type="noConversion"/>
  </si>
  <si>
    <t>3. 치매대응복(장갑,환자복)사용여부</t>
    <phoneticPr fontId="10" type="noConversion"/>
  </si>
  <si>
    <r>
      <t>① 예</t>
    </r>
    <r>
      <rPr>
        <sz val="11"/>
        <color indexed="8"/>
        <rFont val="한컴바탕"/>
        <family val="1"/>
        <charset val="129"/>
      </rPr>
      <t>( ) ② 아니오( )</t>
    </r>
    <phoneticPr fontId="10" type="noConversion"/>
  </si>
  <si>
    <t>① 예( ) ② 아니오( )</t>
  </si>
  <si>
    <t>3-경감</t>
    <phoneticPr fontId="53" type="noConversion"/>
  </si>
  <si>
    <t>1-일반</t>
    <phoneticPr fontId="53" type="noConversion"/>
  </si>
  <si>
    <t>입소기간</t>
    <phoneticPr fontId="10" type="noConversion"/>
  </si>
  <si>
    <t>부터</t>
    <phoneticPr fontId="10" type="noConversion"/>
  </si>
  <si>
    <t>까지</t>
    <phoneticPr fontId="10" type="noConversion"/>
  </si>
  <si>
    <t>퇴소사유</t>
    <phoneticPr fontId="10" type="noConversion"/>
  </si>
  <si>
    <t>사망     전원     퇴소</t>
    <phoneticPr fontId="10" type="noConversion"/>
  </si>
  <si>
    <t>3. 심폐소생술을 원하십니까?</t>
    <phoneticPr fontId="10" type="noConversion"/>
  </si>
  <si>
    <t>① 예( ) ②아니오( )</t>
    <phoneticPr fontId="10" type="noConversion"/>
  </si>
  <si>
    <t>4. 임종 징후가 보일 경우 생명연장장치 시술을 원하십니까?</t>
    <phoneticPr fontId="10" type="noConversion"/>
  </si>
  <si>
    <t>① 예( ) ② 아니오( )</t>
    <phoneticPr fontId="10" type="noConversion"/>
  </si>
  <si>
    <t>5. 병원 진료결과 상급병원(대학병원)의 진료가 필요하다고 판단될 경우 전원을 하시겠습니까?</t>
    <phoneticPr fontId="10" type="noConversion"/>
  </si>
  <si>
    <t>응급상황 사전의사결정 및 신체구속 동의서</t>
    <phoneticPr fontId="10" type="noConversion"/>
  </si>
  <si>
    <t>정신/정서적 
기능상태</t>
    <phoneticPr fontId="10" type="noConversion"/>
  </si>
  <si>
    <t>망상</t>
    <phoneticPr fontId="10" type="noConversion"/>
  </si>
  <si>
    <t>환각</t>
    <phoneticPr fontId="10" type="noConversion"/>
  </si>
  <si>
    <t>우울/낙담</t>
    <phoneticPr fontId="10" type="noConversion"/>
  </si>
  <si>
    <t>불안</t>
    <phoneticPr fontId="10" type="noConversion"/>
  </si>
  <si>
    <t>배회</t>
    <phoneticPr fontId="10" type="noConversion"/>
  </si>
  <si>
    <t>야간섬망</t>
    <phoneticPr fontId="10" type="noConversion"/>
  </si>
  <si>
    <t>실어증</t>
    <phoneticPr fontId="10" type="noConversion"/>
  </si>
  <si>
    <t>실행증</t>
    <phoneticPr fontId="10" type="noConversion"/>
  </si>
  <si>
    <t>실인증</t>
    <phoneticPr fontId="10" type="noConversion"/>
  </si>
  <si>
    <t>식탐</t>
    <phoneticPr fontId="10" type="noConversion"/>
  </si>
  <si>
    <t>이용경로</t>
    <phoneticPr fontId="23" type="noConversion"/>
  </si>
  <si>
    <t>수집증</t>
    <phoneticPr fontId="10" type="noConversion"/>
  </si>
  <si>
    <t>경관식</t>
    <phoneticPr fontId="23" type="noConversion"/>
  </si>
  <si>
    <t>경정맥주사요법</t>
    <phoneticPr fontId="23" type="noConversion"/>
  </si>
  <si>
    <t>기    타</t>
    <phoneticPr fontId="23" type="noConversion"/>
  </si>
  <si>
    <t>의사소통</t>
    <phoneticPr fontId="23" type="noConversion"/>
  </si>
  <si>
    <t>대화가능</t>
    <phoneticPr fontId="23" type="noConversion"/>
  </si>
  <si>
    <t xml:space="preserve"> 천천히 이야기 하면 대화 가능</t>
    <phoneticPr fontId="23" type="noConversion"/>
  </si>
  <si>
    <t>연결이 매끄럽지 않지만 간단한 대화는 가능하다</t>
    <phoneticPr fontId="23" type="noConversion"/>
  </si>
  <si>
    <t>서로 어긋나는 부분이 많아 대화하기 어렵다</t>
    <phoneticPr fontId="23" type="noConversion"/>
  </si>
  <si>
    <t xml:space="preserve"> 대화가 전혀 되지 않는다.</t>
    <phoneticPr fontId="23" type="noConversion"/>
  </si>
  <si>
    <r>
      <t>저희 늘봄실버요양센터에서는 입소(이용)자에게 어떠한 상황과 이유로도 신체구속을 하지 않습니다. 하지만 다음 각 호와 같은 사유 발생 시에는 어르신들의 안전사고 예방을 위해 입소(이용)자 또는 보호자로부터 동의를 받아 경우  신체구속 할 수 있습니다</t>
    </r>
    <r>
      <rPr>
        <b/>
        <sz val="11"/>
        <color indexed="8"/>
        <rFont val="한컴바탕"/>
        <family val="1"/>
        <charset val="129"/>
      </rPr>
      <t xml:space="preserve">. </t>
    </r>
    <phoneticPr fontId="10" type="noConversion"/>
  </si>
  <si>
    <r>
      <t xml:space="preserve">1. </t>
    </r>
    <r>
      <rPr>
        <sz val="11"/>
        <color indexed="8"/>
        <rFont val="한컴바탕"/>
        <family val="1"/>
        <charset val="129"/>
      </rPr>
      <t xml:space="preserve">어르신 본인이나 타인의 신체적 손상을 예방하기 위해서 </t>
    </r>
    <phoneticPr fontId="10" type="noConversion"/>
  </si>
  <si>
    <t>장기요양급여 이용 표준약관(시설급여) 수령확인증</t>
    <phoneticPr fontId="10" type="noConversion"/>
  </si>
  <si>
    <t>장기요양급여 이용 표준약관을 늘봄실버요양센터와 체결후 표준약관 부본을 수령한을 확인합니다.</t>
    <phoneticPr fontId="10" type="noConversion"/>
  </si>
  <si>
    <t>이용자 (보호자):</t>
    <phoneticPr fontId="10" type="noConversion"/>
  </si>
  <si>
    <t>(인)</t>
    <phoneticPr fontId="10" type="noConversion"/>
  </si>
  <si>
    <t xml:space="preserve">물리치료 초기 사정도구 </t>
    <phoneticPr fontId="53" type="noConversion"/>
  </si>
  <si>
    <t xml:space="preserve"> 수급번호:</t>
    <phoneticPr fontId="53" type="noConversion"/>
  </si>
  <si>
    <t>1. 일반정보</t>
    <phoneticPr fontId="53" type="noConversion"/>
  </si>
  <si>
    <t>이  름</t>
    <phoneticPr fontId="53" type="noConversion"/>
  </si>
  <si>
    <t>성    별</t>
    <phoneticPr fontId="53" type="noConversion"/>
  </si>
  <si>
    <t>생년월일</t>
    <phoneticPr fontId="53" type="noConversion"/>
  </si>
  <si>
    <t>입소일</t>
    <phoneticPr fontId="53" type="noConversion"/>
  </si>
  <si>
    <t>초기사정일</t>
    <phoneticPr fontId="53" type="noConversion"/>
  </si>
  <si>
    <t>진 단 명</t>
    <phoneticPr fontId="53" type="noConversion"/>
  </si>
  <si>
    <t>작성일</t>
    <phoneticPr fontId="53" type="noConversion"/>
  </si>
  <si>
    <t>등    급</t>
    <phoneticPr fontId="53" type="noConversion"/>
  </si>
  <si>
    <t>작성자/서명</t>
    <phoneticPr fontId="53" type="noConversion"/>
  </si>
  <si>
    <t>입소방법</t>
    <phoneticPr fontId="53" type="noConversion"/>
  </si>
  <si>
    <t xml:space="preserve">   독립적 □  보조장비사용 □  (지팡이 □  워커 □  일반휠체어 □  침상휠체어 □)</t>
    <phoneticPr fontId="53" type="noConversion"/>
  </si>
  <si>
    <t>병력</t>
    <phoneticPr fontId="53" type="noConversion"/>
  </si>
  <si>
    <t xml:space="preserve">   고혈압  □   (    년)   뇌졸중  □ (    년)   당뇨  □   (    년)   관절염  □   (    년)
   심혈관질환  □  (    년)   정신질환  □   (    년)   골다공증  □   (    년)   기타  □   (    년)</t>
    <phoneticPr fontId="53" type="noConversion"/>
  </si>
  <si>
    <t>외상여부</t>
  </si>
  <si>
    <t xml:space="preserve">   무  □  유  □  (낙상  □   사고  □   골절  □   배회  □)</t>
    <phoneticPr fontId="53" type="noConversion"/>
  </si>
  <si>
    <t>일상생활</t>
  </si>
  <si>
    <t xml:space="preserve">   독립적  □   도움필요  □   ( 부분적 도움  □   항상 대기상태  □ )  완전보조  □</t>
    <phoneticPr fontId="53" type="noConversion"/>
  </si>
  <si>
    <t>의사소통</t>
  </si>
  <si>
    <t xml:space="preserve">   원만함  □   곤란함  □   불가능  □</t>
    <phoneticPr fontId="53" type="noConversion"/>
  </si>
  <si>
    <t>정서상태</t>
  </si>
  <si>
    <t xml:space="preserve">   안정  □   무감동  □   불안정  □   기타  □  (                                                                                  )</t>
    <phoneticPr fontId="53" type="noConversion"/>
  </si>
  <si>
    <t>기    타</t>
    <phoneticPr fontId="53" type="noConversion"/>
  </si>
  <si>
    <t>2. 관절운동범위 및 기본동작평가</t>
    <phoneticPr fontId="53" type="noConversion"/>
  </si>
  <si>
    <t>1.운동장애 및 관절제한평가</t>
  </si>
  <si>
    <t>항목</t>
  </si>
  <si>
    <t>운동장애정도</t>
  </si>
  <si>
    <t>관절제한정도</t>
  </si>
  <si>
    <t>운동장애없음</t>
  </si>
  <si>
    <t>불완전
운동장애</t>
    <phoneticPr fontId="53" type="noConversion"/>
  </si>
  <si>
    <t>완전
운동장애</t>
    <phoneticPr fontId="53" type="noConversion"/>
  </si>
  <si>
    <t>제한없음</t>
  </si>
  <si>
    <t>좌/우
관절제한</t>
    <phoneticPr fontId="53" type="noConversion"/>
  </si>
  <si>
    <t>양 관절제한</t>
  </si>
  <si>
    <t>우측상지</t>
  </si>
  <si>
    <t>어깨관절</t>
  </si>
  <si>
    <t>좌측상지</t>
  </si>
  <si>
    <t>팔꿈치관절</t>
  </si>
  <si>
    <t>우측하지</t>
  </si>
  <si>
    <t>손목 및 수지관절</t>
  </si>
  <si>
    <t>좌측하지</t>
  </si>
  <si>
    <t>고관절</t>
  </si>
  <si>
    <t>신체통증유무</t>
  </si>
  <si>
    <t>없음( )     있음( )</t>
    <phoneticPr fontId="53" type="noConversion"/>
  </si>
  <si>
    <t>무릎관절</t>
  </si>
  <si>
    <t>발목관절</t>
  </si>
  <si>
    <t>2. 관절가동범위(ROM)측정 및 근력검사(MMT)</t>
  </si>
  <si>
    <t>관절가동범위(ROM)
Range of Motion</t>
    <phoneticPr fontId="53" type="noConversion"/>
  </si>
  <si>
    <t>상지</t>
  </si>
  <si>
    <t>좌</t>
  </si>
  <si>
    <t>□ Full-ROM    □ 경도의 ROM제한    □ 중도의 ROM제한</t>
    <phoneticPr fontId="53" type="noConversion"/>
  </si>
  <si>
    <t>우</t>
  </si>
  <si>
    <t>하지</t>
  </si>
  <si>
    <t>근력검사(MMT)
Manual Muscle Test</t>
    <phoneticPr fontId="53" type="noConversion"/>
  </si>
  <si>
    <t>□ Nomal   □ Good   □ Fair   □ Poor   □ Trace   □ Zero</t>
    <phoneticPr fontId="53" type="noConversion"/>
  </si>
  <si>
    <t>3. 기본동작평가</t>
  </si>
  <si>
    <t>□ 침상이동-측면&amp;침상위 이동 □앉기 □네발기기 □무릎서기 □기립 □보행 □휠체어조작및이동 □ 보장구장착이동</t>
    <phoneticPr fontId="53" type="noConversion"/>
  </si>
  <si>
    <r>
      <rPr>
        <b/>
        <sz val="10"/>
        <color rgb="FF000000"/>
        <rFont val="새굴림"/>
        <family val="1"/>
        <charset val="129"/>
      </rPr>
      <t>4</t>
    </r>
    <r>
      <rPr>
        <b/>
        <sz val="10"/>
        <color rgb="FF000000"/>
        <rFont val="굴림"/>
        <family val="3"/>
        <charset val="129"/>
      </rPr>
      <t xml:space="preserve">. 균형감 &amp; 걸음걸이 사정 -Tinetti의 균형과 걸음걸이 평가법 </t>
    </r>
    <r>
      <rPr>
        <b/>
        <sz val="10"/>
        <color rgb="FF000000"/>
        <rFont val="새굴림"/>
        <family val="1"/>
        <charset val="129"/>
      </rPr>
      <t>(Tinetti Balance ＆Gait Evaluation)</t>
    </r>
    <phoneticPr fontId="53" type="noConversion"/>
  </si>
  <si>
    <r>
      <t xml:space="preserve">① </t>
    </r>
    <r>
      <rPr>
        <b/>
        <sz val="10"/>
        <color rgb="FF000000"/>
        <rFont val="새굴림"/>
        <family val="1"/>
        <charset val="129"/>
      </rPr>
      <t>Gait Evaluation</t>
    </r>
  </si>
  <si>
    <r>
      <t xml:space="preserve">② </t>
    </r>
    <r>
      <rPr>
        <b/>
        <sz val="10"/>
        <color rgb="FF000000"/>
        <rFont val="새굴림"/>
        <family val="1"/>
        <charset val="129"/>
      </rPr>
      <t>Tinetti Balance</t>
    </r>
  </si>
  <si>
    <t>요소</t>
  </si>
  <si>
    <t>판정</t>
    <phoneticPr fontId="53" type="noConversion"/>
  </si>
  <si>
    <t>점수</t>
    <phoneticPr fontId="53" type="noConversion"/>
  </si>
  <si>
    <t>판정</t>
  </si>
  <si>
    <t>점수</t>
  </si>
  <si>
    <t>1.걸음시작</t>
  </si>
  <si>
    <t xml:space="preserve">(방법: 걸으라는 지시가 있을때 걸음이 시작되는 상황)
0.여러번시도 또는 머뭇거리며시작
1. 머뭇거림없이 걷기 시작
</t>
    <phoneticPr fontId="53" type="noConversion"/>
  </si>
  <si>
    <t>9.앉아있기</t>
  </si>
  <si>
    <t xml:space="preserve">0.의자에 기대거나 미끄러지듯 앉아있기
1.안정적이고 안전하게 앉아있기
</t>
    <phoneticPr fontId="53" type="noConversion"/>
  </si>
  <si>
    <t>2.보폭과 높이</t>
  </si>
  <si>
    <t xml:space="preserve">0.우측발이 지변에 지지하고 있는 좌측 발을 통과하지 못함
1.우측발이 지면에 지지하고 있는 좌측발을 통과
</t>
    <phoneticPr fontId="53" type="noConversion"/>
  </si>
  <si>
    <t>10.일어나기</t>
  </si>
  <si>
    <t xml:space="preserve">0.도움없이 일어나기 불가능
1.팔을 사용하여 일어남
2.팔을 사용 않하고도 일어남
</t>
    <phoneticPr fontId="53" type="noConversion"/>
  </si>
  <si>
    <t>11.일어나기
    시도</t>
    <phoneticPr fontId="53" type="noConversion"/>
  </si>
  <si>
    <t xml:space="preserve">0.도움없이 불가능
1.두 번 이상 시도로 가능
2.한 번의 시도로 가능
</t>
    <phoneticPr fontId="53" type="noConversion"/>
  </si>
  <si>
    <t xml:space="preserve">0.우측 발이 지면으로부터 완전하게 올리지못함
1.지면으로부터 5cm이상 완전하게 들어올림
</t>
    <phoneticPr fontId="53" type="noConversion"/>
  </si>
  <si>
    <t>12.일어선직후  
    의 균형력</t>
    <phoneticPr fontId="53" type="noConversion"/>
  </si>
  <si>
    <t xml:space="preserve">0.일어선 직후와 서 있을때 불안정, 비틀거리거나 발이 움직이거나 몸체가 흔들림
1.지팡이, 보행기, 주변물체 잡으면 안정된 자세 취함
2.발을 가까이 모으거나 주변물체 잡는것없이 안정된 자세를 취함
</t>
    <phoneticPr fontId="53" type="noConversion"/>
  </si>
  <si>
    <t>3.보폭과 높이</t>
  </si>
  <si>
    <t xml:space="preserve">0.좌측발이 지변에 지지하고 있는 우측 발을 통과하지 못함
1.좌측발이 지면에 지지하고 있는 우측발을 통과
</t>
    <phoneticPr fontId="53" type="noConversion"/>
  </si>
  <si>
    <t xml:space="preserve">0.좌측 발이 지면으로부터 완전하게 올리지못함
1.지면으로부터 5cm이상 완전하게 들어올림
</t>
    <phoneticPr fontId="53" type="noConversion"/>
  </si>
  <si>
    <t>13.서서있을때
    의 균형력</t>
    <phoneticPr fontId="53" type="noConversion"/>
  </si>
  <si>
    <t xml:space="preserve">0.서 있을때 불안정
1.지팡이,보행기,주변물체 잡거나 발을 12인치(약30cm)이상 벌리고 서 있으면 안정된 자세를 취함
</t>
    <phoneticPr fontId="53" type="noConversion"/>
  </si>
  <si>
    <t>4.보폭의
  대칭성</t>
    <phoneticPr fontId="53" type="noConversion"/>
  </si>
  <si>
    <t xml:space="preserve">0.좌 우,보폭이 동일하지 못해 대칭적이지 못함
1.좌,우 보폭이 동일하여 대칭적
</t>
    <phoneticPr fontId="53" type="noConversion"/>
  </si>
  <si>
    <t>14.살짝밀기</t>
  </si>
  <si>
    <t xml:space="preserve">(방법: 발을 최대한 근접시켜 검사자가 손바닥을 이용하여 피검자의 흉골 부위를 세 번 가볍게 민다.)
0.넘어지기 시작
1.비틀거리거나 주변 물체 잡고 중심 잡음
2.흔들리지 않고 안정된 중심 잡음
</t>
    <phoneticPr fontId="53" type="noConversion"/>
  </si>
  <si>
    <t>5.보폭의
  연속성</t>
    <phoneticPr fontId="53" type="noConversion"/>
  </si>
  <si>
    <t xml:space="preserve">0.좌,우 걸음사이가 중단되거나 연속적이지 못함
1.좌,우 걸음사이가 중단되지 않으며 연속적
</t>
    <phoneticPr fontId="53" type="noConversion"/>
  </si>
  <si>
    <t>6.보도 통과</t>
  </si>
  <si>
    <t xml:space="preserve">(방법 : 20~25cm의 보도를 걷도록 한다)
0.보도를 벗어남
1.약간 벗어나거나 보행 보조기구 사용
2.보행 보조 기구 없이 똑바로 걷는다
</t>
    <phoneticPr fontId="53" type="noConversion"/>
  </si>
  <si>
    <t>15.눈감은상태에서 살짝밀기</t>
  </si>
  <si>
    <t xml:space="preserve">(방법:발을 최대한 근접시켜 검사자가 손바닥을 이용하여 피검자 흉골 부위를 세 번 가볍게 민다.)
0.불안정
1.안정적
</t>
    <phoneticPr fontId="53" type="noConversion"/>
  </si>
  <si>
    <t>7.몸체의
  흔들림</t>
    <phoneticPr fontId="53" type="noConversion"/>
  </si>
  <si>
    <t xml:space="preserve">0.몸체가 많이 흔들리거나 보행보조기구를 사용
1.몸체의 흔들림 없이 안정적
</t>
    <phoneticPr fontId="53" type="noConversion"/>
  </si>
  <si>
    <t>16.360도회전하기</t>
  </si>
  <si>
    <t xml:space="preserve">0.연속적으로 발걸음을 옮길수 없다
1.연속적으로 발걸음을 옮긴다
</t>
    <phoneticPr fontId="53" type="noConversion"/>
  </si>
  <si>
    <t xml:space="preserve">0.비틀거리거나,주변 물체를 잡으면서 불안정
1.안정적
</t>
    <phoneticPr fontId="53" type="noConversion"/>
  </si>
  <si>
    <t>8.발의 자세</t>
  </si>
  <si>
    <t xml:space="preserve">0.걷는 동안 좌,우측 발꿈치가 서로 떨어져있음
1.걷는 동안 좌,우측 발꿈치가 거의 접근하는 자세보임
</t>
    <phoneticPr fontId="53" type="noConversion"/>
  </si>
  <si>
    <t>17.앉기(앉을
    때의 동작)</t>
    <phoneticPr fontId="53" type="noConversion"/>
  </si>
  <si>
    <t xml:space="preserve">0.불안전(덥석 주저앉거나,거리사정을 못함)
1.팔을 이용하거나 동작이 매끄럽지 못함
2.안전하고 동작이 매끄러움
</t>
    <phoneticPr fontId="53" type="noConversion"/>
  </si>
  <si>
    <t>걸음걸이 부분
점수</t>
    <phoneticPr fontId="53" type="noConversion"/>
  </si>
  <si>
    <t>점/11점</t>
    <phoneticPr fontId="53" type="noConversion"/>
  </si>
  <si>
    <t xml:space="preserve">균형력 부분
점수
</t>
    <phoneticPr fontId="53" type="noConversion"/>
  </si>
  <si>
    <t>점/15점</t>
    <phoneticPr fontId="53" type="noConversion"/>
  </si>
  <si>
    <t>총점</t>
    <phoneticPr fontId="53" type="noConversion"/>
  </si>
  <si>
    <t>걸음걸이(</t>
    <phoneticPr fontId="53" type="noConversion"/>
  </si>
  <si>
    <t>)점        +</t>
    <phoneticPr fontId="53" type="noConversion"/>
  </si>
  <si>
    <t>균형력(</t>
    <phoneticPr fontId="53" type="noConversion"/>
  </si>
  <si>
    <t>)</t>
    <phoneticPr fontId="53" type="noConversion"/>
  </si>
  <si>
    <t>점/26점</t>
    <phoneticPr fontId="53" type="noConversion"/>
  </si>
  <si>
    <t>*총점 26점, 최하 0점, 점수 높을수록 걸음걸이와 보행우수</t>
  </si>
  <si>
    <t>5. 통증강도 &amp; 위치사정</t>
    <phoneticPr fontId="53" type="noConversion"/>
  </si>
  <si>
    <t>숫자평정척도(Numeric Rating Scale)</t>
  </si>
  <si>
    <t>정 도</t>
  </si>
  <si>
    <t>VAS(Visual Analogue pain Scale)</t>
  </si>
  <si>
    <t>0    1     2</t>
    <phoneticPr fontId="53" type="noConversion"/>
  </si>
  <si>
    <t xml:space="preserve"> 3          4</t>
    <phoneticPr fontId="53" type="noConversion"/>
  </si>
  <si>
    <t>5         6</t>
    <phoneticPr fontId="53" type="noConversion"/>
  </si>
  <si>
    <t xml:space="preserve"> 7        8</t>
    <phoneticPr fontId="53" type="noConversion"/>
  </si>
  <si>
    <t xml:space="preserve">  9     10</t>
    <phoneticPr fontId="53" type="noConversion"/>
  </si>
  <si>
    <r>
      <t>0.통증 없음, 2: 약간, 5: 중간정도의 7: 심한, 10: 매우 극심한</t>
    </r>
    <r>
      <rPr>
        <sz val="10"/>
        <color rgb="FF000000"/>
        <rFont val="새굴림"/>
        <family val="1"/>
        <charset val="129"/>
      </rPr>
      <t xml:space="preserve"> </t>
    </r>
  </si>
  <si>
    <t>3. 치료계획</t>
  </si>
  <si>
    <t>Short term Goal</t>
    <phoneticPr fontId="53" type="noConversion"/>
  </si>
  <si>
    <t>Long term Goal</t>
    <phoneticPr fontId="53" type="noConversion"/>
  </si>
  <si>
    <t>보호자 욕구</t>
    <phoneticPr fontId="53" type="noConversion"/>
  </si>
  <si>
    <t>치료 부위</t>
  </si>
  <si>
    <t>치료 횟수</t>
  </si>
  <si>
    <t>□주1회 □주2회 □주3회</t>
    <phoneticPr fontId="53" type="noConversion"/>
  </si>
  <si>
    <t>통증치료</t>
    <phoneticPr fontId="53" type="noConversion"/>
  </si>
  <si>
    <t>온열치료    □ 핫팩    □ 적외선치료    □ 초음파치료    □ 냉찜질</t>
    <phoneticPr fontId="53" type="noConversion"/>
  </si>
  <si>
    <t>전기치료   □ 경피신경자극치료(TENS)   □ 간섭파 전기치료(ICT)   □ 마비근전기자극(EMS)</t>
    <phoneticPr fontId="53" type="noConversion"/>
  </si>
  <si>
    <t xml:space="preserve">맛사지    □ Massage (                                )     □ 공기압치료기 </t>
    <phoneticPr fontId="53" type="noConversion"/>
  </si>
  <si>
    <t xml:space="preserve">운동치료 &amp;
신체기능훈련
</t>
    <phoneticPr fontId="53" type="noConversion"/>
  </si>
  <si>
    <t xml:space="preserve">관절가동운동    □ Simple EX.(PROM, Manipulation)     □ AAROM     □ AROM 
                      □ 기구를 이용한 관절가동운동 (                                    )
근력증가운동    □ 저항운동 □ 기구를 이용한 근력운동 (                             )
  □ Tilt Table     □ P/B. 및 보행훈련    □ 짐볼을 이용한 균형훈련
  □ 상지기능운동 □ 조화운동 (core ex.)  □ 지구력훈련 
  □ 기타 (                                                                   )
</t>
    <phoneticPr fontId="53" type="noConversion"/>
  </si>
  <si>
    <t xml:space="preserve">기본동작훈련
</t>
    <phoneticPr fontId="53" type="noConversion"/>
  </si>
  <si>
    <t xml:space="preserve">□ supine⟶ sitting      □ sitting balance     □ sitting⟶ standing    □ standing balance
□ standing⟶ gait       □ walking               □ 휠체어 조작 및 이동 
□ 보장구 장착등 지켜보기   □ 도움제공   □ 와상-체위변경
□기타 (                                                                    ) 
</t>
    <phoneticPr fontId="53" type="noConversion"/>
  </si>
  <si>
    <t>김형근</t>
    <phoneticPr fontId="10" type="noConversion"/>
  </si>
  <si>
    <t>작성자 (담당자):</t>
    <phoneticPr fontId="10" type="noConversion"/>
  </si>
  <si>
    <r>
      <t xml:space="preserve">서비스 연계기록지 </t>
    </r>
    <r>
      <rPr>
        <sz val="24"/>
        <color theme="1"/>
        <rFont val="굴림"/>
        <family val="3"/>
        <charset val="129"/>
      </rPr>
      <t>(전원/퇴소)</t>
    </r>
    <phoneticPr fontId="53" type="noConversion"/>
  </si>
  <si>
    <t>수급자</t>
    <phoneticPr fontId="53" type="noConversion"/>
  </si>
  <si>
    <t>성  명</t>
    <phoneticPr fontId="53" type="noConversion"/>
  </si>
  <si>
    <t>성별/나이</t>
    <phoneticPr fontId="53" type="noConversion"/>
  </si>
  <si>
    <t>생년원일</t>
    <phoneticPr fontId="53" type="noConversion"/>
  </si>
  <si>
    <t>주질환</t>
    <phoneticPr fontId="53" type="noConversion"/>
  </si>
  <si>
    <t>요양등급</t>
    <phoneticPr fontId="53" type="noConversion"/>
  </si>
  <si>
    <t>연락처</t>
    <phoneticPr fontId="53" type="noConversion"/>
  </si>
  <si>
    <t>보호자</t>
    <phoneticPr fontId="53" type="noConversion"/>
  </si>
  <si>
    <t>관  계</t>
    <phoneticPr fontId="53" type="noConversion"/>
  </si>
  <si>
    <t>생년월일</t>
    <phoneticPr fontId="53" type="noConversion"/>
  </si>
  <si>
    <t>주  소</t>
    <phoneticPr fontId="53" type="noConversion"/>
  </si>
  <si>
    <t>제공기관</t>
    <phoneticPr fontId="53" type="noConversion"/>
  </si>
  <si>
    <t>늘봄실버요양센터</t>
    <phoneticPr fontId="53" type="noConversion"/>
  </si>
  <si>
    <t>소재지</t>
    <phoneticPr fontId="53" type="noConversion"/>
  </si>
  <si>
    <t>부산 동래구 명장2동 556-17</t>
    <phoneticPr fontId="53" type="noConversion"/>
  </si>
  <si>
    <t>051-529-0701</t>
    <phoneticPr fontId="53" type="noConversion"/>
  </si>
  <si>
    <t>제공급여</t>
    <phoneticPr fontId="53" type="noConversion"/>
  </si>
  <si>
    <t>신체활동지원</t>
    <phoneticPr fontId="53" type="noConversion"/>
  </si>
  <si>
    <t>정서지원</t>
    <phoneticPr fontId="53" type="noConversion"/>
  </si>
  <si>
    <t>치매관리지원</t>
    <phoneticPr fontId="53" type="noConversion"/>
  </si>
  <si>
    <t>생활환경관리</t>
    <phoneticPr fontId="53" type="noConversion"/>
  </si>
  <si>
    <t>기능회복훈련</t>
    <phoneticPr fontId="53" type="noConversion"/>
  </si>
  <si>
    <t>외래의료기관 / 복용약</t>
    <phoneticPr fontId="53" type="noConversion"/>
  </si>
  <si>
    <t>생활상태</t>
    <phoneticPr fontId="53" type="noConversion"/>
  </si>
  <si>
    <t>신체적특징</t>
    <phoneticPr fontId="53" type="noConversion"/>
  </si>
  <si>
    <t>시력</t>
    <phoneticPr fontId="53" type="noConversion"/>
  </si>
  <si>
    <t>청력</t>
    <phoneticPr fontId="53" type="noConversion"/>
  </si>
  <si>
    <t>언어</t>
    <phoneticPr fontId="53" type="noConversion"/>
  </si>
  <si>
    <t>수면</t>
    <phoneticPr fontId="53" type="noConversion"/>
  </si>
  <si>
    <t>식사</t>
    <phoneticPr fontId="53" type="noConversion"/>
  </si>
  <si>
    <t>배변</t>
    <phoneticPr fontId="53" type="noConversion"/>
  </si>
  <si>
    <t>보행</t>
    <phoneticPr fontId="53" type="noConversion"/>
  </si>
  <si>
    <t>피부</t>
    <phoneticPr fontId="53" type="noConversion"/>
  </si>
  <si>
    <t>현재심신기능상태</t>
    <phoneticPr fontId="53" type="noConversion"/>
  </si>
  <si>
    <t>특이사항</t>
    <phoneticPr fontId="53" type="noConversion"/>
  </si>
  <si>
    <t>종합소견 및 의뢰사유</t>
    <phoneticPr fontId="53" type="noConversion"/>
  </si>
  <si>
    <r>
      <t xml:space="preserve">                                               기관명  :   늘봄실버요양센터    </t>
    </r>
    <r>
      <rPr>
        <sz val="11"/>
        <color theme="1"/>
        <rFont val="굴림"/>
        <family val="3"/>
        <charset val="129"/>
      </rPr>
      <t xml:space="preserve">          (직인)</t>
    </r>
    <phoneticPr fontId="53" type="noConversion"/>
  </si>
  <si>
    <t>작 성 자</t>
    <phoneticPr fontId="53" type="noConversion"/>
  </si>
  <si>
    <t xml:space="preserve">                              (서명)</t>
    <phoneticPr fontId="53" type="noConversion"/>
  </si>
  <si>
    <t>사물식별은 불확실 하나  사물의 움직임을 식별할 수 있음.</t>
    <phoneticPr fontId="23" type="noConversion"/>
  </si>
  <si>
    <t>2013.07.01 고시기준 30일기준</t>
    <phoneticPr fontId="53" type="noConversion"/>
  </si>
  <si>
    <t>3-일반</t>
    <phoneticPr fontId="53" type="noConversion"/>
  </si>
  <si>
    <t>무</t>
    <phoneticPr fontId="10" type="noConversion"/>
  </si>
  <si>
    <t>가족배경 및 가족과의 관계, 기타사항</t>
    <phoneticPr fontId="10" type="noConversion"/>
  </si>
  <si>
    <t>수급자:</t>
    <phoneticPr fontId="10" type="noConversion"/>
  </si>
  <si>
    <t>(금지음식:                                                                         )</t>
    <phoneticPr fontId="10" type="noConversion"/>
  </si>
  <si>
    <t>기호식품(                                                     )</t>
    <phoneticPr fontId="10" type="noConversion"/>
  </si>
  <si>
    <t>치료 시간</t>
    <phoneticPr fontId="10" type="noConversion"/>
  </si>
  <si>
    <t>간호 사정 기록지</t>
    <phoneticPr fontId="10" type="noConversion"/>
  </si>
  <si>
    <t>주민등록
번      호</t>
    <phoneticPr fontId="10" type="noConversion"/>
  </si>
  <si>
    <t>입 소 시
진 단 명</t>
    <phoneticPr fontId="10" type="noConversion"/>
  </si>
  <si>
    <t>주병명</t>
    <phoneticPr fontId="10" type="noConversion"/>
  </si>
  <si>
    <t>기타
병력</t>
    <phoneticPr fontId="10" type="noConversion"/>
  </si>
  <si>
    <t>추가진단
정보내용</t>
    <phoneticPr fontId="10" type="noConversion"/>
  </si>
  <si>
    <t>기초정보</t>
    <phoneticPr fontId="10" type="noConversion"/>
  </si>
  <si>
    <t>신장</t>
    <phoneticPr fontId="10" type="noConversion"/>
  </si>
  <si>
    <t>체중</t>
    <phoneticPr fontId="10" type="noConversion"/>
  </si>
  <si>
    <t>혈압</t>
    <phoneticPr fontId="10" type="noConversion"/>
  </si>
  <si>
    <t>맥박</t>
    <phoneticPr fontId="10" type="noConversion"/>
  </si>
  <si>
    <t>호흡</t>
    <phoneticPr fontId="10" type="noConversion"/>
  </si>
  <si>
    <t>체온</t>
    <phoneticPr fontId="10" type="noConversion"/>
  </si>
  <si>
    <t>혈당
(BST)</t>
    <phoneticPr fontId="10" type="noConversion"/>
  </si>
  <si>
    <t>측정불가</t>
    <phoneticPr fontId="10" type="noConversion"/>
  </si>
  <si>
    <t>현 증상</t>
    <phoneticPr fontId="10" type="noConversion"/>
  </si>
  <si>
    <t>병력</t>
    <phoneticPr fontId="10" type="noConversion"/>
  </si>
  <si>
    <t>병명</t>
    <phoneticPr fontId="10" type="noConversion"/>
  </si>
  <si>
    <t>결핵</t>
    <phoneticPr fontId="10" type="noConversion"/>
  </si>
  <si>
    <t>고혈압</t>
    <phoneticPr fontId="10" type="noConversion"/>
  </si>
  <si>
    <t>방광염</t>
    <phoneticPr fontId="10" type="noConversion"/>
  </si>
  <si>
    <t>변형성관절증</t>
    <phoneticPr fontId="10" type="noConversion"/>
  </si>
  <si>
    <t>기관지 천식</t>
    <phoneticPr fontId="10" type="noConversion"/>
  </si>
  <si>
    <t>협심증/심근경색</t>
    <phoneticPr fontId="10" type="noConversion"/>
  </si>
  <si>
    <t>뇌경색</t>
    <phoneticPr fontId="10" type="noConversion"/>
  </si>
  <si>
    <t>신경변성질환</t>
    <phoneticPr fontId="10" type="noConversion"/>
  </si>
  <si>
    <t>알러지</t>
    <phoneticPr fontId="10" type="noConversion"/>
  </si>
  <si>
    <t>당뇨</t>
    <phoneticPr fontId="10" type="noConversion"/>
  </si>
  <si>
    <t>뇌출혈</t>
    <phoneticPr fontId="10" type="noConversion"/>
  </si>
  <si>
    <t>치매</t>
    <phoneticPr fontId="10" type="noConversion"/>
  </si>
  <si>
    <t>폐징환</t>
    <phoneticPr fontId="10" type="noConversion"/>
  </si>
  <si>
    <t>만성신장염</t>
    <phoneticPr fontId="10" type="noConversion"/>
  </si>
  <si>
    <t>우울증</t>
    <phoneticPr fontId="10" type="noConversion"/>
  </si>
  <si>
    <t>안질환</t>
    <phoneticPr fontId="10" type="noConversion"/>
  </si>
  <si>
    <t>위/ 식도염</t>
    <phoneticPr fontId="10" type="noConversion"/>
  </si>
  <si>
    <t>네푸로시스증후군</t>
    <phoneticPr fontId="10" type="noConversion"/>
  </si>
  <si>
    <t>이비과질환</t>
    <phoneticPr fontId="10" type="noConversion"/>
  </si>
  <si>
    <t>암</t>
    <phoneticPr fontId="10" type="noConversion"/>
  </si>
  <si>
    <t>위 십이지장 염증</t>
    <phoneticPr fontId="10" type="noConversion"/>
  </si>
  <si>
    <t>자궁근종</t>
    <phoneticPr fontId="10" type="noConversion"/>
  </si>
  <si>
    <t>골다공증</t>
    <phoneticPr fontId="10" type="noConversion"/>
  </si>
  <si>
    <t>골절</t>
    <phoneticPr fontId="10" type="noConversion"/>
  </si>
  <si>
    <t>간염(만성/급성)</t>
    <phoneticPr fontId="10" type="noConversion"/>
  </si>
  <si>
    <t>전립선비대증</t>
    <phoneticPr fontId="10" type="noConversion"/>
  </si>
  <si>
    <t>파킨슨씨</t>
    <phoneticPr fontId="10" type="noConversion"/>
  </si>
  <si>
    <t>결석</t>
    <phoneticPr fontId="10" type="noConversion"/>
  </si>
  <si>
    <t>간경변</t>
    <phoneticPr fontId="10" type="noConversion"/>
  </si>
  <si>
    <t>교원병</t>
    <phoneticPr fontId="10" type="noConversion"/>
  </si>
  <si>
    <t>성병</t>
    <phoneticPr fontId="10" type="noConversion"/>
  </si>
  <si>
    <t>-</t>
    <phoneticPr fontId="10" type="noConversion"/>
  </si>
  <si>
    <t>대장염증성 질환</t>
    <phoneticPr fontId="10" type="noConversion"/>
  </si>
  <si>
    <t>만성관절류머티스</t>
    <phoneticPr fontId="10" type="noConversion"/>
  </si>
  <si>
    <t>갑상선질환</t>
    <phoneticPr fontId="10" type="noConversion"/>
  </si>
  <si>
    <t>감염</t>
    <phoneticPr fontId="10" type="noConversion"/>
  </si>
  <si>
    <t>옴</t>
    <phoneticPr fontId="10" type="noConversion"/>
  </si>
  <si>
    <t>무좀</t>
    <phoneticPr fontId="10" type="noConversion"/>
  </si>
  <si>
    <t>녹농균</t>
    <phoneticPr fontId="10" type="noConversion"/>
  </si>
  <si>
    <t>기타</t>
    <phoneticPr fontId="10" type="noConversion"/>
  </si>
  <si>
    <t>MRSA</t>
    <phoneticPr fontId="10" type="noConversion"/>
  </si>
  <si>
    <t>-</t>
    <phoneticPr fontId="10" type="noConversion"/>
  </si>
  <si>
    <t>현복용약</t>
    <phoneticPr fontId="10" type="noConversion"/>
  </si>
  <si>
    <t>[늘봄실버요양센터]</t>
    <phoneticPr fontId="10" type="noConversion"/>
  </si>
  <si>
    <t>세부건강상태</t>
    <phoneticPr fontId="10" type="noConversion"/>
  </si>
  <si>
    <t>항목</t>
    <phoneticPr fontId="10" type="noConversion"/>
  </si>
  <si>
    <t>세부항목</t>
    <phoneticPr fontId="10" type="noConversion"/>
  </si>
  <si>
    <t>보조구/기구</t>
    <phoneticPr fontId="10" type="noConversion"/>
  </si>
  <si>
    <t>호흡</t>
    <phoneticPr fontId="10" type="noConversion"/>
  </si>
  <si>
    <t>저작</t>
    <phoneticPr fontId="10" type="noConversion"/>
  </si>
  <si>
    <t>연하</t>
    <phoneticPr fontId="10" type="noConversion"/>
  </si>
  <si>
    <t>배변</t>
    <phoneticPr fontId="10" type="noConversion"/>
  </si>
  <si>
    <t>배뇨</t>
    <phoneticPr fontId="10" type="noConversion"/>
  </si>
  <si>
    <t>상지자유</t>
    <phoneticPr fontId="10" type="noConversion"/>
  </si>
  <si>
    <t>기거동작</t>
    <phoneticPr fontId="10" type="noConversion"/>
  </si>
  <si>
    <t>이동자유</t>
    <phoneticPr fontId="10" type="noConversion"/>
  </si>
  <si>
    <t>피부상태</t>
    <phoneticPr fontId="10" type="noConversion"/>
  </si>
  <si>
    <t>늘봄실버요양센터</t>
    <phoneticPr fontId="10" type="noConversion"/>
  </si>
  <si>
    <t>청각</t>
    <phoneticPr fontId="10" type="noConversion"/>
  </si>
  <si>
    <t>시각</t>
    <phoneticPr fontId="10" type="noConversion"/>
  </si>
  <si>
    <t>쾌,불쾌
통증</t>
    <phoneticPr fontId="10" type="noConversion"/>
  </si>
  <si>
    <t>기분</t>
    <phoneticPr fontId="10" type="noConversion"/>
  </si>
  <si>
    <t>지적활동
기억
판단력</t>
    <phoneticPr fontId="10" type="noConversion"/>
  </si>
  <si>
    <t>상태평가</t>
    <phoneticPr fontId="10" type="noConversion"/>
  </si>
  <si>
    <t>간호계획</t>
    <phoneticPr fontId="10" type="noConversion"/>
  </si>
  <si>
    <t>대상자명</t>
    <phoneticPr fontId="10" type="noConversion"/>
  </si>
  <si>
    <t>요양등급</t>
    <phoneticPr fontId="10" type="noConversion"/>
  </si>
  <si>
    <t>질환</t>
    <phoneticPr fontId="10" type="noConversion"/>
  </si>
  <si>
    <t>1. 대상자정보</t>
    <phoneticPr fontId="10" type="noConversion"/>
  </si>
  <si>
    <t>2.수급자 상태</t>
    <phoneticPr fontId="10" type="noConversion"/>
  </si>
  <si>
    <t>신체</t>
    <phoneticPr fontId="10" type="noConversion"/>
  </si>
  <si>
    <t>하지</t>
    <phoneticPr fontId="10" type="noConversion"/>
  </si>
  <si>
    <t>상지</t>
    <phoneticPr fontId="10" type="noConversion"/>
  </si>
  <si>
    <t>통증</t>
    <phoneticPr fontId="10" type="noConversion"/>
  </si>
  <si>
    <t>보행유무</t>
    <phoneticPr fontId="10" type="noConversion"/>
  </si>
  <si>
    <t>유</t>
    <phoneticPr fontId="10" type="noConversion"/>
  </si>
  <si>
    <t>보행상태</t>
    <phoneticPr fontId="10" type="noConversion"/>
  </si>
  <si>
    <t>제한여부</t>
    <phoneticPr fontId="10" type="noConversion"/>
  </si>
  <si>
    <t>좌</t>
    <phoneticPr fontId="10" type="noConversion"/>
  </si>
  <si>
    <t>우</t>
    <phoneticPr fontId="10" type="noConversion"/>
  </si>
  <si>
    <t>지팡이</t>
    <phoneticPr fontId="10" type="noConversion"/>
  </si>
  <si>
    <t>워커</t>
    <phoneticPr fontId="10" type="noConversion"/>
  </si>
  <si>
    <t>휠체어</t>
    <phoneticPr fontId="10" type="noConversion"/>
  </si>
  <si>
    <t>기타:</t>
    <phoneticPr fontId="10" type="noConversion"/>
  </si>
  <si>
    <t>통증여부</t>
    <phoneticPr fontId="10" type="noConversion"/>
  </si>
  <si>
    <t>통증부위:</t>
    <phoneticPr fontId="10" type="noConversion"/>
  </si>
  <si>
    <t>배설</t>
    <phoneticPr fontId="10" type="noConversion"/>
  </si>
  <si>
    <t>대소변 인지여부</t>
    <phoneticPr fontId="10" type="noConversion"/>
  </si>
  <si>
    <t>배설상태</t>
    <phoneticPr fontId="10" type="noConversion"/>
  </si>
  <si>
    <t>자립</t>
    <phoneticPr fontId="10" type="noConversion"/>
  </si>
  <si>
    <t>기저귀</t>
    <phoneticPr fontId="10" type="noConversion"/>
  </si>
  <si>
    <t>보조구 없음</t>
    <phoneticPr fontId="10" type="noConversion"/>
  </si>
  <si>
    <t>팬티기저귀</t>
    <phoneticPr fontId="10" type="noConversion"/>
  </si>
  <si>
    <t>변비</t>
    <phoneticPr fontId="10" type="noConversion"/>
  </si>
  <si>
    <t>요실금</t>
    <phoneticPr fontId="10" type="noConversion"/>
  </si>
  <si>
    <t>유치도뇨관</t>
    <phoneticPr fontId="10" type="noConversion"/>
  </si>
  <si>
    <t>야간 기저귀 착용</t>
    <phoneticPr fontId="10" type="noConversion"/>
  </si>
  <si>
    <t>화장실 이용 보조</t>
    <phoneticPr fontId="10" type="noConversion"/>
  </si>
  <si>
    <t>식이</t>
    <phoneticPr fontId="10" type="noConversion"/>
  </si>
  <si>
    <t>틀니사용</t>
    <phoneticPr fontId="10" type="noConversion"/>
  </si>
  <si>
    <t>상</t>
    <phoneticPr fontId="10" type="noConversion"/>
  </si>
  <si>
    <t>하</t>
    <phoneticPr fontId="10" type="noConversion"/>
  </si>
  <si>
    <t>부분</t>
    <phoneticPr fontId="10" type="noConversion"/>
  </si>
  <si>
    <t>식사상태</t>
    <phoneticPr fontId="10" type="noConversion"/>
  </si>
  <si>
    <t>밥</t>
    <phoneticPr fontId="10" type="noConversion"/>
  </si>
  <si>
    <t>죽</t>
    <phoneticPr fontId="10" type="noConversion"/>
  </si>
  <si>
    <t>미음</t>
    <phoneticPr fontId="10" type="noConversion"/>
  </si>
  <si>
    <t>위관영양</t>
    <phoneticPr fontId="10" type="noConversion"/>
  </si>
  <si>
    <t xml:space="preserve">일반찬 </t>
    <phoneticPr fontId="10" type="noConversion"/>
  </si>
  <si>
    <t>다진찬</t>
    <phoneticPr fontId="10" type="noConversion"/>
  </si>
  <si>
    <t>완전다진찬</t>
    <phoneticPr fontId="10" type="noConversion"/>
  </si>
  <si>
    <t>부분보조</t>
    <phoneticPr fontId="10" type="noConversion"/>
  </si>
  <si>
    <t>완전보조</t>
    <phoneticPr fontId="10" type="noConversion"/>
  </si>
  <si>
    <t>반찬보조</t>
    <phoneticPr fontId="10" type="noConversion"/>
  </si>
  <si>
    <t>인지상태 및 
일상생활 문제</t>
    <phoneticPr fontId="10" type="noConversion"/>
  </si>
  <si>
    <t>(망상, 환청, 배회, 식탐, 불면, 수집, 공격성, 불결행동등을 기술)</t>
    <phoneticPr fontId="10" type="noConversion"/>
  </si>
  <si>
    <t>의사소통</t>
    <phoneticPr fontId="10" type="noConversion"/>
  </si>
  <si>
    <t>말하기</t>
    <phoneticPr fontId="10" type="noConversion"/>
  </si>
  <si>
    <t>대화가능</t>
    <phoneticPr fontId="10" type="noConversion"/>
  </si>
  <si>
    <t>간단한대화 가능</t>
    <phoneticPr fontId="10" type="noConversion"/>
  </si>
  <si>
    <t>거의 어려움</t>
    <phoneticPr fontId="10" type="noConversion"/>
  </si>
  <si>
    <t>불가능</t>
    <phoneticPr fontId="10" type="noConversion"/>
  </si>
  <si>
    <t>청력</t>
    <phoneticPr fontId="10" type="noConversion"/>
  </si>
  <si>
    <t>양호</t>
    <phoneticPr fontId="10" type="noConversion"/>
  </si>
  <si>
    <t>경미한 장애</t>
    <phoneticPr fontId="10" type="noConversion"/>
  </si>
  <si>
    <t>거의 안들림</t>
    <phoneticPr fontId="10" type="noConversion"/>
  </si>
  <si>
    <t>보청기 사용</t>
    <phoneticPr fontId="10" type="noConversion"/>
  </si>
  <si>
    <t>시력</t>
    <phoneticPr fontId="10" type="noConversion"/>
  </si>
  <si>
    <t>장애여부</t>
    <phoneticPr fontId="10" type="noConversion"/>
  </si>
  <si>
    <t>수급자(보호자) 욕구</t>
    <phoneticPr fontId="10" type="noConversion"/>
  </si>
  <si>
    <t>생년월일</t>
    <phoneticPr fontId="10" type="noConversion"/>
  </si>
  <si>
    <t>성별/ 나이</t>
    <phoneticPr fontId="10" type="noConversion"/>
  </si>
  <si>
    <t>장기요양번호</t>
    <phoneticPr fontId="10" type="noConversion"/>
  </si>
  <si>
    <t>생활 복지과 사정기록지</t>
    <phoneticPr fontId="10" type="noConversion"/>
  </si>
  <si>
    <t>작성일</t>
    <phoneticPr fontId="10" type="noConversion"/>
  </si>
  <si>
    <t>작성자</t>
    <phoneticPr fontId="10" type="noConversion"/>
  </si>
  <si>
    <t>양호</t>
    <phoneticPr fontId="10" type="noConversion"/>
  </si>
  <si>
    <t>신문의 큰표제는 식별</t>
    <phoneticPr fontId="10" type="noConversion"/>
  </si>
  <si>
    <t>얼굴, 몸체, 윤곽 식별</t>
    <phoneticPr fontId="10" type="noConversion"/>
  </si>
  <si>
    <t>전혀 보이지 않음</t>
    <phoneticPr fontId="10" type="noConversion"/>
  </si>
  <si>
    <t>보조구 사용</t>
    <phoneticPr fontId="10" type="noConversion"/>
  </si>
  <si>
    <t>박복금</t>
    <phoneticPr fontId="10" type="noConversion"/>
  </si>
  <si>
    <t>박성의</t>
    <phoneticPr fontId="10" type="noConversion"/>
  </si>
  <si>
    <t>박성의</t>
    <phoneticPr fontId="10" type="noConversion"/>
  </si>
  <si>
    <t>송수인(생활복지 팀장)</t>
    <phoneticPr fontId="10" type="noConversion"/>
  </si>
  <si>
    <t xml:space="preserve">     기타 : 지인소개</t>
    <phoneticPr fontId="10" type="noConversion"/>
  </si>
  <si>
    <t xml:space="preserve">              (서명)</t>
    <phoneticPr fontId="10" type="noConversion"/>
  </si>
  <si>
    <t>품명</t>
    <phoneticPr fontId="10" type="noConversion"/>
  </si>
  <si>
    <t>입급계좌: 104-071061-01-062</t>
    <phoneticPr fontId="10" type="noConversion"/>
  </si>
  <si>
    <t>남</t>
    <phoneticPr fontId="10" type="noConversion"/>
  </si>
  <si>
    <r>
      <t xml:space="preserve">제3조 【 입소 </t>
    </r>
    <r>
      <rPr>
        <b/>
        <sz val="11"/>
        <rFont val="MS PMincho"/>
        <family val="1"/>
        <charset val="128"/>
      </rPr>
      <t>･</t>
    </r>
    <r>
      <rPr>
        <b/>
        <sz val="11"/>
        <rFont val="HY중고딕"/>
        <family val="1"/>
        <charset val="129"/>
      </rPr>
      <t xml:space="preserve"> 이용료 납부 】</t>
    </r>
    <phoneticPr fontId="10" type="noConversion"/>
  </si>
  <si>
    <t xml:space="preserve">①‘갑’의 입소당월 이용료는에 </t>
    <phoneticPr fontId="10" type="noConversion"/>
  </si>
  <si>
    <t>납부하기로 한다.</t>
    <phoneticPr fontId="10" type="noConversion"/>
  </si>
  <si>
    <t xml:space="preserve"> 입소당월 이후 매월 이용료는 매월 01일 납부하기로 한다.(01일이 공휴일인 경우 그 익일로 한다)
② ‘갑’ (또는 ‘병’)은 본인일부부담금과 비급여항목에 대한 비용을 전액 지불하여야한다.
③ ‘갑’의 이용료 납부방법은 계좌이체로 한다.
④‘갑’ 또는‘병’의 요구에 의한 개별적인 물품․용역의 구입과 개별적인 희망에 의해 외부 서비스 제공자가 개인을 대상으로 제공하는 프로그램․서비스에 따른 실비는 ‘갑’ 또는 ‘병’이 별도 부담한다.</t>
    <phoneticPr fontId="10" type="noConversion"/>
  </si>
  <si>
    <t>◇ 시설급여 (1일)</t>
    <phoneticPr fontId="10" type="noConversion"/>
  </si>
  <si>
    <t xml:space="preserve">요
양
급
여
</t>
    <phoneticPr fontId="10" type="noConversion"/>
  </si>
  <si>
    <t>비
급
여</t>
    <phoneticPr fontId="10" type="noConversion"/>
  </si>
  <si>
    <t>&lt; (안내) 수급자 자격별 본인일부부담 비율 &gt;</t>
    <phoneticPr fontId="10" type="noConversion"/>
  </si>
  <si>
    <t>기타 의료수급권자
차상위 의료급여 건강보험 자격전환자 (희귀난치성, 만성질환자)
저소득층 (본인일부부담금 감경을 위한 소득․재산 등이 일정금액 이하인 자에 관한 고시 해당자)</t>
    <phoneticPr fontId="10" type="noConversion"/>
  </si>
  <si>
    <t>12%,  8%</t>
    <phoneticPr fontId="10" type="noConversion"/>
  </si>
  <si>
    <t>3등급</t>
    <phoneticPr fontId="10" type="noConversion"/>
  </si>
  <si>
    <t>요양급여비용(80%)</t>
    <phoneticPr fontId="10" type="noConversion"/>
  </si>
  <si>
    <t>요양급여비용(20%)</t>
    <phoneticPr fontId="10" type="noConversion"/>
  </si>
  <si>
    <t>식사재료비/
간식비</t>
    <phoneticPr fontId="10" type="noConversion"/>
  </si>
  <si>
    <t>1식(2,200)*3식*30일</t>
    <phoneticPr fontId="10" type="noConversion"/>
  </si>
  <si>
    <t>상급침실
이용료</t>
    <phoneticPr fontId="10" type="noConversion"/>
  </si>
  <si>
    <t>※ 4,5등급 시설서비스 대상자는 3등급 비용에 준함</t>
    <phoneticPr fontId="10" type="noConversion"/>
  </si>
  <si>
    <r>
      <rPr>
        <b/>
        <sz val="10"/>
        <color rgb="FF000000"/>
        <rFont val="한컴바탕"/>
        <family val="1"/>
        <charset val="129"/>
      </rPr>
      <t xml:space="preserve"> ※</t>
    </r>
    <r>
      <rPr>
        <sz val="10"/>
        <color rgb="FF000000"/>
        <rFont val="한컴바탕"/>
        <family val="1"/>
        <charset val="129"/>
      </rPr>
      <t xml:space="preserve">심폐소생술시 발생되는 2차적인 문제발생시 시설의 책임을 묻지않겠습니다 라는 설명을 들었습니다,      인 </t>
    </r>
    <phoneticPr fontId="10" type="noConversion"/>
  </si>
  <si>
    <t xml:space="preserve">※ 낙상사고 및 안전사고에 대한 설명을 충분히 들었습니다                          확인 </t>
    <phoneticPr fontId="10" type="noConversion"/>
  </si>
  <si>
    <t>② 1항의 기간은 당사자 간의 협의에 의하여 변경할 수 있다.
③ ‘을’은 계약기간 만료 1개월 전에 ‘갑’(또는 ‘병’)에게 재계약 여부를 확인하여야 하며, ‘갑’(또는 ‘병’)은 이후 15일 이내에 ‘을‘에게 회신 하여야 한다. 
④ 3항의 규정에도 불구하고 ‘갑’(또는 ‘병’)으로부터 계약만료 전까지 별도의 회신이 없을 경우 계약은 1년간 자동연장 된다. (단, 시설 정원이나 갑의 장기요양 등급이 변경되었을 경우는 그렇지 아니하다.)
⑤ 계약내용 변경사항(장기요양 인정등급, 장기요양 급여비용, 비급여비용 등) 발생 시 이를 즉시 반영한다.
⑥‘갑’(또는 ‘병’)이 계약기간 만료 또는 그 이전에 계약을 해지하고자 할 경우에는 해당일 또는 계약기간 만료일로부터 15일 전에 신청해야 한다. 다만, 부득이한 경우에는 유선으로 통보할 수 있다.</t>
    <phoneticPr fontId="10" type="noConversion"/>
  </si>
  <si>
    <r>
      <rPr>
        <b/>
        <sz val="11"/>
        <rFont val="HY중고딕"/>
        <family val="1"/>
        <charset val="129"/>
      </rPr>
      <t>제5조 【 계약해지 요건 】</t>
    </r>
    <r>
      <rPr>
        <sz val="11"/>
        <rFont val="HY중고딕"/>
        <family val="1"/>
        <charset val="129"/>
      </rPr>
      <t xml:space="preserve">
① ‘갑’의 해지
 1.‘갑’과‘병’은 의사에 따라 자유롭게 퇴소를 결정할 수 있으며, 제2조 제6항에 의거하여 이에 대한 사항을 ‘을’에게 통지하여야 한다. 다만, 부득이한 경우에는 유선으로 통보할 수 있다.
② ‘을’의 해지
 1.‘갑’의 건강진단 결과 「감염병의 예방 및 관리에 대한 법률」에 따른 감염병 환자로서 감염의 위험성이 있는 경우로 판정될 때
 2. 타입소자의 안전과 인권에 심대한 위협이 될 때
 3. ‘갑’의 이용료를 2회 이상 납부하지 않고 연체하였을 때(단, ‘을’은 ‘갑’에게 서면으로 이용료 납부를 최고하고‘갑’또는‘병’이 최고 통지를 받은 날부터 14일까지 이용료를 납부하지 않는 경우)</t>
    </r>
    <phoneticPr fontId="10" type="noConversion"/>
  </si>
  <si>
    <r>
      <rPr>
        <b/>
        <sz val="11"/>
        <rFont val="HY중고딕"/>
        <family val="1"/>
        <charset val="129"/>
      </rPr>
      <t>제6조 【 퇴소 】</t>
    </r>
    <r>
      <rPr>
        <sz val="11"/>
        <rFont val="HY중고딕"/>
        <family val="1"/>
        <charset val="129"/>
      </rPr>
      <t xml:space="preserve">
①‘을’은 제5조②항의 규정에 의한 계약해지 요건 시 이에 대한 증빙서류와 함께 계약해지 의사를 ‘갑’에게 서면으로 통지하여야 한다.
②‘갑’과‘병’은 제1항의 규정에 의한 통지를 받았을 때에는, 본원 소정의 퇴소신청서를 작성하여 ‘을’에게 제출하고 ‘을’의 보관물품을 인수하여 퇴소하여야 한다. 단, 사유물품을 1년 이내에 인수하지 않을 경우에는 ‘병’(또는 ‘갑’)에게 통보 후 ‘을’이 자체적으로 처리할 수 있으며, 이에 대해 ‘갑’ 또는 ‘병’은 이의를 제기 할 수 없다.
③‘을’은 ‘갑’이 퇴소 시 이용료 잔액에 대하여 현금 또는 ‘갑’이 지정한(또는 ‘병’)계좌로 지체 없이 지급한다</t>
    </r>
    <phoneticPr fontId="10" type="noConversion"/>
  </si>
  <si>
    <r>
      <rPr>
        <b/>
        <sz val="11"/>
        <rFont val="HY중고딕"/>
        <family val="1"/>
        <charset val="129"/>
      </rPr>
      <t>제10조 【 건강관리 】</t>
    </r>
    <r>
      <rPr>
        <sz val="11"/>
        <rFont val="HY중고딕"/>
        <family val="1"/>
        <charset val="129"/>
      </rPr>
      <t xml:space="preserve">
① ‘을’은  ‘갑’의 건강 및 감염병 예방을 위하여 ‘갑’과  종사자들에게 연 1회 이상 건강진단을 실시하여야 한다.
② ‘갑’이 질병 또는 상해로 인하여 진료가 필요하다고 인정 할 때에는 의사의 진료를 받을 수 있도록 조치하여야 한다.
③ 의사의 진료결과 입원이 필요한 질병이나 월 1회 이상 장기간 진료가 요구되는 경우 진료비와 부가서비스 경비(교통비, 외부간병인 등)는 ‘갑’ 또는 ‘병’에게 별도 징수한다.
④ ‘을’은 입소시 갑의 건강상태 등을 확인하고 기록함은 물론, 갑에 대한 적절한 건강관리를 하여야 하며,  갑의 건강유지, 악화방지를 위하여 적절한 조치를 취해야 한다
⑤ ‘을’은 갑의 건강관리를 위하여 활력증상 확인, 투약관리, 욕창관리, 낙상방지 등 건강관리 활동을 하여야 한다.
⑥ ‘을’은‘갑’이 의사로부터 월 2회 이상 건강관리를 받을 수 있도록 조치를 취해야 하며, 이상시 지체없이 ‘병’에게 통보한다.
⑦ ‘을’은 갑의 건강관리를 위하여 물리치료, 재활치료를 제공해야 한다.</t>
    </r>
    <phoneticPr fontId="10" type="noConversion"/>
  </si>
  <si>
    <t xml:space="preserve">◇ 세부내역(30일 기준)  </t>
    <phoneticPr fontId="10" type="noConversion"/>
  </si>
  <si>
    <r>
      <rPr>
        <b/>
        <sz val="11"/>
        <rFont val="HY중고딕"/>
        <family val="1"/>
        <charset val="129"/>
      </rPr>
      <t>제4조 【 계약자 의무 】</t>
    </r>
    <r>
      <rPr>
        <sz val="11"/>
        <rFont val="HY중고딕"/>
        <family val="1"/>
        <charset val="129"/>
      </rPr>
      <t xml:space="preserve">‘갑’과 ‘을’ 그리고 ‘병’은 다음의 의무를 성실하게 이행하여야 한다.
① ‘갑’의 의무
 1. 월 이용료 납부
 2. 시설의 건전한 생활분위기 조성에 협조
 3. 시설 내에 개인 애완동물 사육금지 등 청결
 4. 인적사항 변동 시 즉시 통보
 5. 기타 시설생활 규칙 이행 
② ‘을’의 의무
 1. ‘갑’의 건강관리 협조
 2. ‘갑’의 신변이상을 ‘병’에게 즉시 연락
 3. 식사제공 및 생활상담, 조언 및 생활편익 제공
 4. 건물 및 부대시설의 청결 및 유지관리
 5. 기타 ‘갑’의 안락한 노후생활에 필요한 협조
③ ‘병’의 의무
 1. ‘갑’에 관한 건강 및 필요한 자료제공 
 2. ‘갑’의 월 이용료 등 입소비용 부담
 3.  인적 사항 등 변경 시 즉시 통보
 4. ‘갑’의 의무이행이 어려울시 대리인 선정 및 ‘을’에게 통보
 5. 기타 시설생활 규칙이행 </t>
    </r>
    <phoneticPr fontId="10" type="noConversion"/>
  </si>
  <si>
    <r>
      <rPr>
        <b/>
        <sz val="11"/>
        <rFont val="HY중고딕"/>
        <family val="1"/>
        <charset val="129"/>
      </rPr>
      <t>제12조 【 위급시 조치 】</t>
    </r>
    <r>
      <rPr>
        <sz val="11"/>
        <rFont val="HY중고딕"/>
        <family val="1"/>
        <charset val="129"/>
      </rPr>
      <t xml:space="preserve">
① ‘을’은 ‘갑’의 생명이 위급한 상태라고 판단된 때에는 협약병원, ‘갑’(또는 ‘병’)이 지정한 병원 또는 관련 의료기관으로 즉시 후송하고 ‘병’에게 즉시 통보하여야 한다.
② ‘병’은 제1항의 규정에 의한 통보를 받았을 때에는 신속하게 대처하여야 한다. 다만 대처가 어려울 경우에는 우선 진료를 받을 수 있도록 조치하여야 한다.
③ ‘갑’이 사망하였을 경우에 ‘을’은 즉시 병원으로 후송하고 ‘병’에게 즉시 통보하여야 한다. 단‘병’과 사전에 협약이 있을 경우,‘을’이 장례 절차를 진행할 수 있다.
④ 위 제3항의 규정에 의한 통보가 불가능할 때‘을’은‘갑’의 입소 입소월액 또는 시설의 운영비로 화장에 의한 장례를 집행하고 추후에‘병’과 정산할 수 있다.</t>
    </r>
    <phoneticPr fontId="10" type="noConversion"/>
  </si>
  <si>
    <r>
      <rPr>
        <b/>
        <sz val="11"/>
        <rFont val="HY중고딕"/>
        <family val="1"/>
        <charset val="129"/>
      </rPr>
      <t>제13조 【 임종 및 장례 】</t>
    </r>
    <r>
      <rPr>
        <sz val="11"/>
        <rFont val="HY중고딕"/>
        <family val="1"/>
        <charset val="129"/>
      </rPr>
      <t>입주자의 임종 및 장례절차는 가족이나 연고자가 있을 경우와 무연고자를 구별하여 정한다.
① 가족이나 연고자가 있을 경우
 1. 임종이 임박하였을 시 치료 및 입원은 ‘병’과 협의하여 결정한다.
 2. 장례는 ‘병’ 또는 신원인수인의 정함에 따라 가족이 장례절차의 모든 것을 수행하게 한다.
② 무연고자
 1. 임종이 임박하였을 시 치료 및 입원은 ‘을’의 책임 하에 결정한다.
 2. 장례는 행정기관과 협의하여 행정절차에 의거하여 장례가 수행될 수 있도록 한다.
 3. 1개월 이내 관할 동(읍, 면)사무소에 사망신고를 한다.</t>
    </r>
    <phoneticPr fontId="10" type="noConversion"/>
  </si>
  <si>
    <r>
      <rPr>
        <b/>
        <sz val="11"/>
        <rFont val="HY중고딕"/>
        <family val="1"/>
        <charset val="129"/>
      </rPr>
      <t>제16조 【 개인정보 보호의무 】</t>
    </r>
    <r>
      <rPr>
        <sz val="11"/>
        <rFont val="HY중고딕"/>
        <family val="1"/>
        <charset val="129"/>
      </rPr>
      <t xml:space="preserve">
①‘을’은  ‘갑’의 개인정보를 관계규정에 따라 보호하여야 한다.
②‘을’은 장기요양서비스 제공에 필요한 ‘갑’의 개인정보 자료를 수집하고 활용하며 동 자료를 노인장기요양보험 운영주체 등에게 관계규정에 따라 제출할 수 있다.
③‘갑’의 개인정보수집 및 활용에 대한 승낙은 서면(개인정보수집 및 활용 동의서) 으로 한다.
④‘갑’은‘을’이 수집ㆍ관리하는 본인의 개인정보에 대해 알 권리가 있다.
⑤‘을’은‘갑’의 사생활을 존중하고, 업무상 알게 된 개인정보는 철저히 비밀을 보장한다. </t>
    </r>
    <phoneticPr fontId="10" type="noConversion"/>
  </si>
  <si>
    <r>
      <rPr>
        <b/>
        <sz val="11"/>
        <rFont val="HY중고딕"/>
        <family val="1"/>
        <charset val="129"/>
      </rPr>
      <t>제15조 【 요양실의 배정 】</t>
    </r>
    <r>
      <rPr>
        <sz val="11"/>
        <rFont val="HY중고딕"/>
        <family val="1"/>
        <charset val="129"/>
      </rPr>
      <t>‘갑’의 요양실 배정은 입소순서에 따르며, 입소 후 ‘갑’의 건강상태, 수발조건, 형평성 등을 고려하여 변경할 수 있으며 ‘갑’ 또는 ‘병’의 의견을 반영하여 ‘을’이 조정할 수 있다.</t>
    </r>
    <phoneticPr fontId="10" type="noConversion"/>
  </si>
  <si>
    <r>
      <rPr>
        <b/>
        <sz val="11"/>
        <rFont val="HY중고딕"/>
        <family val="1"/>
        <charset val="129"/>
      </rPr>
      <t>제17조 【 기록 및 공개 】</t>
    </r>
    <r>
      <rPr>
        <sz val="11"/>
        <rFont val="HY중고딕"/>
        <family val="1"/>
        <charset val="129"/>
      </rPr>
      <t>수급자의 생활과 장기요양서비스에 관한 모든 내용을 상세히 관찰하여 정확히 기록하고, 수급자나 가족이 요구할 경우 표준양식에 의거한 기록을 공개하여야 한다.</t>
    </r>
    <phoneticPr fontId="10" type="noConversion"/>
  </si>
  <si>
    <r>
      <rPr>
        <b/>
        <sz val="11"/>
        <rFont val="돋움"/>
        <family val="3"/>
        <charset val="129"/>
      </rPr>
      <t>제19조 【 이용계약서의 해석 】</t>
    </r>
    <r>
      <rPr>
        <sz val="11"/>
        <rFont val="돋움"/>
        <family val="3"/>
        <charset val="129"/>
      </rPr>
      <t xml:space="preserve">
① 이 계약서에서 규정하지 않은 사항은 민법이나 사회상규에 따른다.
② 본 계약으로 발생하는 소송은 민사소송법상의 관할 소재지 법원에 제기한다.</t>
    </r>
    <phoneticPr fontId="10" type="noConversion"/>
  </si>
  <si>
    <t xml:space="preserve">위와 같이 계약을 체결하고 본 계약체결을 증명하기 위하여 쌍방이 계약서를 작성 날인 후 각각 1부씩 보관키로 한다. </t>
    <phoneticPr fontId="10" type="noConversion"/>
  </si>
  <si>
    <r>
      <rPr>
        <b/>
        <sz val="11"/>
        <rFont val="HY중고딕"/>
        <family val="1"/>
        <charset val="129"/>
      </rPr>
      <t>제18조 【 배상책임 】</t>
    </r>
    <r>
      <rPr>
        <sz val="11"/>
        <rFont val="HY중고딕"/>
        <family val="1"/>
        <charset val="129"/>
      </rPr>
      <t xml:space="preserve">
① 다음 각 호에 해당되는 경우에는‘을’은‘갑’에게 배상할 의무를 진다.
 1. 시설 종사자의 고의나 과실로 인하여 ‘갑’을 부상케 하거나 사망에 이르게 하였을 때
 2. 상한 음식을 제공하였거나 약을 잘못 투약하여 ‘갑의 건강을 상하게 하거나 사망에 이르게 하였을 때
3. 시설장비 또는 시설관리가 부실하여‘갑’을 부상케 하거나, 사망에 이르게 하였을 때
4. 학대(노인복지법 제1조의2 제4호의 노인학대 및 같은 법 제39조의9의 금지행위를 말한다)로 인하여‘갑’의 건강상태가 악화되거나, 사망에 이르게 되었을 때
② 다음 각 호에 해당되는 경우에는‘갑’은‘을’에게 배상을 요구할 수 없다.
1. 시설 내에서 자연 사망하였을 때
2.‘을’이 선량한 주의의무를 다했음에도‘갑’이 임의로 외출하여 상해를 당했거나 사망하였을 때
3. ‘갑’이 천재지변으로 인하여 상해를 당했거나 사망하였을 때
4. ‘갑’이 본인의 고의 또는 중과실로 인하여 상해를 당했거나 사망하였을 때</t>
    </r>
    <phoneticPr fontId="10" type="noConversion"/>
  </si>
  <si>
    <r>
      <rPr>
        <b/>
        <sz val="11"/>
        <rFont val="HY중고딕"/>
        <family val="1"/>
        <charset val="129"/>
      </rPr>
      <t>제11조 【 시설물 배상 】</t>
    </r>
    <r>
      <rPr>
        <sz val="11"/>
        <rFont val="HY중고딕"/>
        <family val="1"/>
        <charset val="129"/>
      </rPr>
      <t xml:space="preserve">
① ‘갑’은 ‘을’의 시설물에 대하여 그 본래의 용도로 사용해야 하며, ‘갑’에 의한 시설물의 파손 또는 멸실에 대하여는 ‘갑’ 또는 ‘병’이 원상회복 하여야 한다.
②‘갑’ 또는 ‘병’이 원상회복을 할 수 없을 때에는 ‘을’은 시설물의 잔존가치 등을 고려하여 실비로 산출한 비용을 그 내역과 함께 문서로 제시하고 ‘갑’ 또는 ‘병’은 이에 대하여 납부하여야 한다.</t>
    </r>
    <phoneticPr fontId="10" type="noConversion"/>
  </si>
  <si>
    <r>
      <rPr>
        <b/>
        <sz val="11"/>
        <rFont val="HY중고딕"/>
        <family val="1"/>
        <charset val="129"/>
      </rPr>
      <t>제14조 【 식사 및 간식】</t>
    </r>
    <r>
      <rPr>
        <sz val="11"/>
        <rFont val="HY중고딕"/>
        <family val="1"/>
        <charset val="129"/>
      </rPr>
      <t xml:space="preserve">
①‘을’은 1일 3식 및 간식을‘갑’에게 제공하며,‘갑’의 상태에 따라 특별식을 제공할 수 있다. 특별식(경관급식비 등) 비용이 일반 수급자의 식재료비/간식비를 초과하는 부분은 ‘갑’또는 ‘병’이 별도 부담한다.
②‘을’은 식단표 및 간식제공계획에 대하여 사전에 ‘갑’에게 제공하고 게시하여야 한다.</t>
    </r>
    <phoneticPr fontId="10" type="noConversion"/>
  </si>
  <si>
    <t>※ 요양급여비용은 매년 장기요양위원회(위원장 : 보건복지부 차관)가 결정, 고시하는 『장기요양급여비용 등에 관한 고시』(보건복지부 고시)에 따름.
※ 4,5등급 시설서비스 대상자는 3등급 비용에 준함</t>
    <phoneticPr fontId="10" type="noConversion"/>
  </si>
  <si>
    <t>※ [근거규정] 노인장기요양보험법
 제40조(본인일부부담금) ① 재가 및 시설 급여비용은 다음 각 호와 같이 수급자가 부담한다. 다만, 수급자 중 「국민기초생활 보장법」에 따른 수급권자는 그러하지 아니하다.
1. 재가급여 : 당해 장기요양급여비용의 100분의 15
2. 시설급여 : 당해 장기요양급여비용의 100분의 20</t>
    <phoneticPr fontId="10" type="noConversion"/>
  </si>
  <si>
    <t>&lt; (안내) 비급여 대상 항목 및 기타 실비 수납기준 &gt;
1. 비급여 항목 세부기준
  1) 기본원칙 
  - 비급여 항목은 식사재료비, 상급침실 이용에 따른 추가비용, 이․미용비이며, 그 밖의 비용은 기관에서 임의로 수납할 수 없음
  - 해당 비용은 원칙적으로 해당 용역을 제공하기 위한 실제 소요비용(실비)만을 산정해야 하며, 별도의 이윤부가 불가
  2) 세부기준
   (1) 식사재료비 : 경관영양 유동식, 간식도 식재료비의 일종임
   (2) 상급침실 이용료
   - 1인실 또는 2인실 사용하는 경우 일반실에 비해 추가적으로 소요되는 비용에 대해 
     수납
   - 상급침실은 (a) 반드시 고정된 벽으로 다른 공간과 구분되어 있고(파티션, 커튼 등은 불가), (b) 독립된 출입문을 갖추며, (c) 노인복지법 시설․설비기준에 의거한 1인당 면적기준(개정법 6.6㎡)을 충족하여야 함
   (3) 이․미용비 : 수급자 희망에 의해 이․미용사 초빙하여 서비스 받는 경우 비급여 가능, 단 시설종사자․자원봉사자에 의해 제공되는 서비스는 비급여 항목으로 수납 불가, 손․발톱 정리 등의 명목으로 별도 수납은 불가
2. 비급여 항목 외 실비 수납기준 : 수급자가 개별적으로 요구하는 물품 및 용역을 시설에서 구매하여 제공하는 경우 실비를 수납할 수 있으며, 기관은 실비 이외에 추가비용을 수납하지 못함</t>
    <phoneticPr fontId="10" type="noConversion"/>
  </si>
  <si>
    <r>
      <t xml:space="preserve">     </t>
    </r>
    <r>
      <rPr>
        <b/>
        <sz val="14"/>
        <rFont val="돋움"/>
        <family val="3"/>
        <charset val="129"/>
      </rPr>
      <t>1. 수집대상정보</t>
    </r>
    <r>
      <rPr>
        <sz val="12"/>
        <rFont val="돋움"/>
        <family val="3"/>
        <charset val="129"/>
      </rPr>
      <t xml:space="preserve">
       ○ 장기요양급여 관련 정보
       ○ 이용자의 지역연계 관련 정보
       ○ 관련기관 정보제공 요청시 필요한 정보
       ○ 기타 목적사업 수행에 필요한 정보
</t>
    </r>
    <r>
      <rPr>
        <sz val="14"/>
        <rFont val="돋움"/>
        <family val="3"/>
        <charset val="129"/>
      </rPr>
      <t xml:space="preserve">  </t>
    </r>
    <r>
      <rPr>
        <b/>
        <sz val="14"/>
        <rFont val="돋움"/>
        <family val="3"/>
        <charset val="129"/>
      </rPr>
      <t xml:space="preserve">    2. 수집정보의 활용범위</t>
    </r>
    <r>
      <rPr>
        <sz val="12"/>
        <rFont val="돋움"/>
        <family val="3"/>
        <charset val="129"/>
      </rPr>
      <t xml:space="preserve">
       ○ 대상자 급여 관련에 필요한 정보의 활용
       ○ 제공기관 간의 서비스 연계와 관련사항에 관한 대상자 정보 제공
       ○ 관련기관 정보제공 요청시 제공
       ○ 장기요양계획, 욕구조사, 장기요양서비스 질 수준 향상 등에 활용
  상기 본인은 개인정보를 제공하고 활용하는 것에 동의합니다.
</t>
    </r>
    <phoneticPr fontId="10" type="noConversion"/>
  </si>
  <si>
    <t>김양순</t>
    <phoneticPr fontId="10" type="noConversion"/>
  </si>
  <si>
    <t>1등급 71.900*30일*80%</t>
    <phoneticPr fontId="10" type="noConversion"/>
  </si>
  <si>
    <t>2등급 66.710*30일*80%</t>
    <phoneticPr fontId="10" type="noConversion"/>
  </si>
  <si>
    <t>3등급 61.520*30일*80%</t>
    <phoneticPr fontId="10" type="noConversion"/>
  </si>
  <si>
    <t>1등급 71.900*30일*20%</t>
    <phoneticPr fontId="10" type="noConversion"/>
  </si>
  <si>
    <t>2등급 66.710*30일*20%</t>
    <phoneticPr fontId="10" type="noConversion"/>
  </si>
  <si>
    <t>3등급 61.520*30일*20%</t>
    <phoneticPr fontId="10" type="noConversion"/>
  </si>
  <si>
    <t>여 /만 91세</t>
    <phoneticPr fontId="10" type="noConversion"/>
  </si>
  <si>
    <r>
      <rPr>
        <b/>
        <sz val="11"/>
        <rFont val="HY중고딕"/>
        <family val="1"/>
        <charset val="129"/>
      </rPr>
      <t>제7조 【 입소물품 】</t>
    </r>
    <r>
      <rPr>
        <sz val="11"/>
        <rFont val="HY중고딕"/>
        <family val="1"/>
        <charset val="129"/>
      </rPr>
      <t xml:space="preserve">‘갑’은 시설입소 시 개인물품을 ‘을’과 협의하여 반입할 수 있다.           </t>
    </r>
    <r>
      <rPr>
        <b/>
        <sz val="11"/>
        <rFont val="HY중고딕"/>
        <family val="1"/>
        <charset val="129"/>
      </rPr>
      <t xml:space="preserve">
                                                                                                                                                                                제8조 【 면회 및 외출</t>
    </r>
    <r>
      <rPr>
        <b/>
        <sz val="11"/>
        <rFont val="MS Gothic"/>
        <family val="3"/>
        <charset val="128"/>
      </rPr>
      <t>･</t>
    </r>
    <r>
      <rPr>
        <b/>
        <sz val="11"/>
        <rFont val="HY중고딕"/>
        <family val="1"/>
        <charset val="129"/>
      </rPr>
      <t>외박 】</t>
    </r>
    <r>
      <rPr>
        <sz val="11"/>
        <rFont val="HY중고딕"/>
        <family val="1"/>
        <charset val="129"/>
      </rPr>
      <t xml:space="preserve">
① ‘갑’의 면회시간은 매일 09:00시부터 21:00까지로 한다
    (단 ‘갑’ 과 ‘을’ 또는 ‘병’이 동의할 경우 변경 할 수 있다).
② ‘갑’은 외출</t>
    </r>
    <r>
      <rPr>
        <sz val="11"/>
        <rFont val="MS Gothic"/>
        <family val="3"/>
        <charset val="128"/>
      </rPr>
      <t>･</t>
    </r>
    <r>
      <rPr>
        <sz val="11"/>
        <rFont val="HY중고딕"/>
        <family val="1"/>
        <charset val="129"/>
      </rPr>
      <t>외박시 사전에 ‘을’에게 신청하여야 한다.
③ ‘을’이 제공하는 음식물 이외의 음식물을 ‘갑’이나 ‘병’이 반입하고자 할 때에는 ‘을’과 협의 후에 반입하여야 한다.
④ 외출</t>
    </r>
    <r>
      <rPr>
        <sz val="11"/>
        <rFont val="MS Gothic"/>
        <family val="3"/>
        <charset val="128"/>
      </rPr>
      <t>･</t>
    </r>
    <r>
      <rPr>
        <sz val="11"/>
        <rFont val="HY중고딕"/>
        <family val="1"/>
        <charset val="129"/>
      </rPr>
      <t>외박 중 ‘갑’에게 신체적</t>
    </r>
    <r>
      <rPr>
        <sz val="11"/>
        <rFont val="MS Gothic"/>
        <family val="3"/>
        <charset val="128"/>
      </rPr>
      <t>･</t>
    </r>
    <r>
      <rPr>
        <sz val="11"/>
        <rFont val="HY중고딕"/>
        <family val="1"/>
        <charset val="129"/>
      </rPr>
      <t xml:space="preserve">정신적 변화 등의 사항이 발생할 경우 ‘갑’ 또는 ‘병’은 ‘을’에게 즉시 사실을 알려야 한다.
</t>
    </r>
    <r>
      <rPr>
        <b/>
        <sz val="11"/>
        <rFont val="HY중고딕"/>
        <family val="1"/>
        <charset val="129"/>
      </rPr>
      <t>제9조 【 시설관리 】</t>
    </r>
    <r>
      <rPr>
        <sz val="11"/>
        <rFont val="HY중고딕"/>
        <family val="1"/>
        <charset val="129"/>
      </rPr>
      <t xml:space="preserve">
① ‘을’은 보건, 위생, 방범, 방화 기타 생활에 필요한 서비스 제공을 위하여 시설 직원이 거실을 출입하거나 필요한 조치를 할 수 있다.
② ‘을’은 원무 행정상 필요한 경우 입소자의 거실을 재배치 할 수 있다.</t>
    </r>
    <phoneticPr fontId="10" type="noConversion"/>
  </si>
  <si>
    <t>제공자
(을)</t>
    <phoneticPr fontId="10" type="noConversion"/>
  </si>
  <si>
    <t>~</t>
    <phoneticPr fontId="10" type="noConversion"/>
  </si>
  <si>
    <t>이용자
(갑)</t>
    <phoneticPr fontId="10" type="noConversion"/>
  </si>
  <si>
    <t>등급</t>
    <phoneticPr fontId="10" type="noConversion"/>
  </si>
  <si>
    <t>성별/나이</t>
    <phoneticPr fontId="10" type="noConversion"/>
  </si>
  <si>
    <t>박복금</t>
    <phoneticPr fontId="10" type="noConversion"/>
  </si>
  <si>
    <t xml:space="preserve"> (인)</t>
    <phoneticPr fontId="10" type="noConversion"/>
  </si>
  <si>
    <t>부산광역시 동래구 시실로 107번가길 23(명장동)</t>
    <phoneticPr fontId="10" type="noConversion"/>
  </si>
  <si>
    <t xml:space="preserve">
대리인
또는 보호자
(병)
성 명
생년월일
주 소
</t>
    <phoneticPr fontId="10" type="noConversion"/>
  </si>
  <si>
    <t xml:space="preserve">      일반      60%경감대상자      국민기초생활 수급권자</t>
    <phoneticPr fontId="10" type="noConversion"/>
  </si>
  <si>
    <t>18K반지</t>
    <phoneticPr fontId="10" type="noConversion"/>
  </si>
  <si>
    <t xml:space="preserve">         년     월      일</t>
    <phoneticPr fontId="10" type="noConversion"/>
  </si>
</sst>
</file>

<file path=xl/styles.xml><?xml version="1.0" encoding="utf-8"?>
<styleSheet xmlns="http://schemas.openxmlformats.org/spreadsheetml/2006/main">
  <numFmts count="15">
    <numFmt numFmtId="42" formatCode="_-&quot;₩&quot;* #,##0_-;\-&quot;₩&quot;* #,##0_-;_-&quot;₩&quot;* &quot;-&quot;_-;_-@_-"/>
    <numFmt numFmtId="41" formatCode="_-* #,##0_-;\-* #,##0_-;_-* &quot;-&quot;_-;_-@_-"/>
    <numFmt numFmtId="176" formatCode="_-* #,##0\ &quot;F&quot;_-;\-* #,##0\ &quot;F&quot;_-;_-* &quot;-&quot;\ &quot;F&quot;_-;_-@_-"/>
    <numFmt numFmtId="177" formatCode="_ * #,##0_ ;_ * \-#,##0_ ;_ * &quot;-&quot;_ ;_ @_ "/>
    <numFmt numFmtId="178" formatCode="_ * #,##0.00_ ;_ * \-#,##0.00_ ;_ * &quot;-&quot;??_ ;_ @_ "/>
    <numFmt numFmtId="179" formatCode="######\-#######"/>
    <numFmt numFmtId="180" formatCode="yyyy&quot;년&quot;\ m&quot;월&quot;\ d&quot;일&quot;;@"/>
    <numFmt numFmtId="181" formatCode="000000\-0000000"/>
    <numFmt numFmtId="182" formatCode="0_);[Red]\(0\)"/>
    <numFmt numFmtId="183" formatCode="[$-F800]dddd\,\ mmmm\ dd\,\ yyyy"/>
    <numFmt numFmtId="184" formatCode="###&quot; Cm&quot;"/>
    <numFmt numFmtId="185" formatCode="###&quot; Kg&quot;"/>
    <numFmt numFmtId="186" formatCode="[&lt;=9999999]###\-####;\(0##\)\ ###\-####"/>
    <numFmt numFmtId="187" formatCode="#,##0_ "/>
    <numFmt numFmtId="188" formatCode="#,##0_);[Red]\(#,##0\)"/>
  </numFmts>
  <fonts count="12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Arial"/>
      <family val="2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한컴바탕"/>
      <family val="1"/>
      <charset val="129"/>
    </font>
    <font>
      <b/>
      <sz val="10"/>
      <name val="한컴바탕"/>
      <family val="1"/>
      <charset val="129"/>
    </font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0"/>
      <color indexed="8"/>
      <name val="한컴바탕"/>
      <family val="1"/>
      <charset val="129"/>
    </font>
    <font>
      <b/>
      <sz val="24"/>
      <color indexed="8"/>
      <name val="한컴바탕"/>
      <family val="1"/>
      <charset val="129"/>
    </font>
    <font>
      <sz val="32"/>
      <color indexed="8"/>
      <name val="한컴바탕"/>
      <family val="1"/>
      <charset val="129"/>
    </font>
    <font>
      <sz val="24"/>
      <color indexed="8"/>
      <name val="한컴바탕"/>
      <family val="1"/>
      <charset val="129"/>
    </font>
    <font>
      <sz val="20"/>
      <name val="한컴바탕"/>
      <family val="1"/>
      <charset val="129"/>
    </font>
    <font>
      <sz val="12"/>
      <color indexed="8"/>
      <name val="한컴바탕"/>
      <family val="1"/>
      <charset val="129"/>
    </font>
    <font>
      <sz val="8"/>
      <name val="맑은 고딕"/>
      <family val="3"/>
      <charset val="129"/>
    </font>
    <font>
      <sz val="10"/>
      <color rgb="FF000000"/>
      <name val="한컴바탕"/>
      <family val="1"/>
      <charset val="129"/>
    </font>
    <font>
      <b/>
      <sz val="11"/>
      <color rgb="FF000000"/>
      <name val="한컴바탕"/>
      <family val="1"/>
      <charset val="129"/>
    </font>
    <font>
      <sz val="11"/>
      <color rgb="FF000000"/>
      <name val="한컴바탕"/>
      <family val="1"/>
      <charset val="129"/>
    </font>
    <font>
      <sz val="12"/>
      <color rgb="FF000000"/>
      <name val="한컴바탕"/>
      <family val="1"/>
      <charset val="129"/>
    </font>
    <font>
      <b/>
      <sz val="20"/>
      <color rgb="FF000000"/>
      <name val="한컴바탕"/>
      <family val="1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name val="굴림"/>
      <family val="3"/>
      <charset val="129"/>
    </font>
    <font>
      <sz val="11"/>
      <name val="한컴바탕"/>
      <family val="1"/>
      <charset val="129"/>
    </font>
    <font>
      <sz val="10"/>
      <name val="굴림체"/>
      <family val="3"/>
      <charset val="129"/>
    </font>
    <font>
      <sz val="11"/>
      <name val="굴림체"/>
      <family val="3"/>
      <charset val="129"/>
    </font>
    <font>
      <sz val="20"/>
      <color rgb="FF000000"/>
      <name val="HY헤드라인M"/>
      <family val="1"/>
      <charset val="129"/>
    </font>
    <font>
      <sz val="20"/>
      <color rgb="FF000000"/>
      <name val="HY중고딕"/>
      <family val="1"/>
      <charset val="129"/>
    </font>
    <font>
      <b/>
      <sz val="12"/>
      <name val="굴림"/>
      <family val="3"/>
      <charset val="129"/>
    </font>
    <font>
      <b/>
      <sz val="12"/>
      <name val="한컴바탕"/>
      <family val="1"/>
      <charset val="129"/>
    </font>
    <font>
      <b/>
      <sz val="11"/>
      <color rgb="FF000000"/>
      <name val="HY중고딕"/>
      <family val="1"/>
      <charset val="129"/>
    </font>
    <font>
      <sz val="11"/>
      <color rgb="FF000000"/>
      <name val="HY중고딕"/>
      <family val="1"/>
      <charset val="129"/>
    </font>
    <font>
      <sz val="11"/>
      <name val="HY중고딕"/>
      <family val="1"/>
      <charset val="129"/>
    </font>
    <font>
      <b/>
      <sz val="11"/>
      <name val="HY중고딕"/>
      <family val="1"/>
      <charset val="129"/>
    </font>
    <font>
      <b/>
      <sz val="11"/>
      <name val="MS Gothic"/>
      <family val="3"/>
      <charset val="128"/>
    </font>
    <font>
      <sz val="10"/>
      <color rgb="FF000000"/>
      <name val="HY중고딕"/>
      <family val="1"/>
      <charset val="129"/>
    </font>
    <font>
      <sz val="9"/>
      <color rgb="FF000000"/>
      <name val="HY중고딕"/>
      <family val="1"/>
      <charset val="129"/>
    </font>
    <font>
      <sz val="11"/>
      <name val="MS Gothic"/>
      <family val="3"/>
      <charset val="128"/>
    </font>
    <font>
      <b/>
      <sz val="11"/>
      <name val="돋움"/>
      <family val="3"/>
      <charset val="129"/>
    </font>
    <font>
      <b/>
      <sz val="13"/>
      <name val="HY중고딕"/>
      <family val="1"/>
      <charset val="129"/>
    </font>
    <font>
      <b/>
      <sz val="14"/>
      <name val="HY중고딕"/>
      <family val="1"/>
      <charset val="129"/>
    </font>
    <font>
      <sz val="14"/>
      <name val="HY중고딕"/>
      <family val="1"/>
      <charset val="129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8"/>
      <color rgb="FF000000"/>
      <name val="굴림체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3"/>
      <color rgb="FFFF0000"/>
      <name val="한컴바탕"/>
      <family val="1"/>
      <charset val="129"/>
    </font>
    <font>
      <sz val="12"/>
      <color rgb="FFFF0000"/>
      <name val="굴림"/>
      <family val="3"/>
      <charset val="129"/>
    </font>
    <font>
      <sz val="11"/>
      <color theme="0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13"/>
      <name val="한컴바탕"/>
      <family val="1"/>
      <charset val="129"/>
    </font>
    <font>
      <sz val="1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3"/>
      <color theme="0"/>
      <name val="한컴바탕"/>
      <family val="1"/>
      <charset val="129"/>
    </font>
    <font>
      <u/>
      <sz val="11"/>
      <name val="HY중고딕"/>
      <family val="1"/>
      <charset val="129"/>
    </font>
    <font>
      <b/>
      <sz val="18"/>
      <name val="돋움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굴림"/>
      <family val="3"/>
      <charset val="129"/>
    </font>
    <font>
      <b/>
      <sz val="20"/>
      <color indexed="8"/>
      <name val="한컴바탕"/>
      <family val="1"/>
      <charset val="129"/>
    </font>
    <font>
      <b/>
      <sz val="10"/>
      <color indexed="8"/>
      <name val="한컴바탕"/>
      <family val="1"/>
      <charset val="129"/>
    </font>
    <font>
      <b/>
      <sz val="18"/>
      <name val="한컴바탕"/>
      <family val="1"/>
      <charset val="129"/>
    </font>
    <font>
      <b/>
      <sz val="11"/>
      <name val="한컴바탕"/>
      <family val="1"/>
      <charset val="129"/>
    </font>
    <font>
      <b/>
      <sz val="28"/>
      <name val="한컴바탕"/>
      <family val="1"/>
      <charset val="129"/>
    </font>
    <font>
      <sz val="12"/>
      <name val="한컴바탕"/>
      <family val="1"/>
      <charset val="129"/>
    </font>
    <font>
      <b/>
      <sz val="20"/>
      <name val="굴림체"/>
      <family val="3"/>
      <charset val="129"/>
    </font>
    <font>
      <sz val="9"/>
      <name val="굴림체"/>
      <family val="3"/>
      <charset val="129"/>
    </font>
    <font>
      <sz val="6.7"/>
      <name val="굴림체"/>
      <family val="3"/>
      <charset val="129"/>
    </font>
    <font>
      <b/>
      <sz val="9"/>
      <name val="굴림체"/>
      <family val="3"/>
      <charset val="129"/>
    </font>
    <font>
      <sz val="9"/>
      <color theme="0"/>
      <name val="굴림체"/>
      <family val="3"/>
      <charset val="129"/>
    </font>
    <font>
      <b/>
      <sz val="22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rgb="FF000000"/>
      <name val="한컴바탕"/>
      <family val="1"/>
      <charset val="129"/>
    </font>
    <font>
      <sz val="1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sz val="24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12"/>
      <color rgb="FF000000"/>
      <name val="굴림"/>
      <family val="3"/>
      <charset val="129"/>
    </font>
    <font>
      <sz val="9"/>
      <color rgb="FF0000FF"/>
      <name val="굴림"/>
      <family val="3"/>
      <charset val="129"/>
    </font>
    <font>
      <b/>
      <sz val="20"/>
      <color rgb="FF000000"/>
      <name val="돋움체"/>
      <family val="3"/>
      <charset val="129"/>
    </font>
    <font>
      <sz val="10"/>
      <color rgb="FF000000"/>
      <name val="돋움체"/>
      <family val="3"/>
      <charset val="129"/>
    </font>
    <font>
      <b/>
      <sz val="13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바탕"/>
      <family val="1"/>
      <charset val="129"/>
    </font>
    <font>
      <b/>
      <sz val="9"/>
      <color rgb="FF000000"/>
      <name val="새굴림"/>
      <family val="1"/>
      <charset val="129"/>
    </font>
    <font>
      <sz val="9"/>
      <color rgb="FF000000"/>
      <name val="새굴림"/>
      <family val="1"/>
      <charset val="129"/>
    </font>
    <font>
      <b/>
      <sz val="8"/>
      <color rgb="FF000000"/>
      <name val="돋움체"/>
      <family val="3"/>
      <charset val="129"/>
    </font>
    <font>
      <b/>
      <sz val="10"/>
      <color rgb="FF000000"/>
      <name val="새굴림"/>
      <family val="1"/>
      <charset val="129"/>
    </font>
    <font>
      <b/>
      <sz val="9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b/>
      <sz val="8"/>
      <color rgb="FF000000"/>
      <name val="굴림"/>
      <family val="3"/>
      <charset val="129"/>
    </font>
    <font>
      <sz val="8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sz val="10"/>
      <color rgb="FF000000"/>
      <name val="새굴림"/>
      <family val="1"/>
      <charset val="129"/>
    </font>
    <font>
      <b/>
      <sz val="13"/>
      <color rgb="FF000000"/>
      <name val="새굴림"/>
      <family val="1"/>
      <charset val="129"/>
    </font>
    <font>
      <b/>
      <sz val="14"/>
      <color rgb="FF000000"/>
      <name val="돋움체"/>
      <family val="3"/>
      <charset val="129"/>
    </font>
    <font>
      <b/>
      <sz val="11"/>
      <name val="MS PMincho"/>
      <family val="1"/>
      <charset val="128"/>
    </font>
    <font>
      <sz val="11"/>
      <color rgb="FF000000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0"/>
      <color rgb="FF000000"/>
      <name val="한컴바탕"/>
      <family val="1"/>
      <charset val="129"/>
    </font>
    <font>
      <b/>
      <sz val="10"/>
      <color indexed="8"/>
      <name val="굴림"/>
      <family val="3"/>
      <charset val="129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2FF"/>
        <bgColor indexed="64"/>
      </patternFill>
    </fill>
    <fill>
      <patternFill patternType="solid">
        <fgColor rgb="FFBBE3FF"/>
        <bgColor indexed="64"/>
      </patternFill>
    </fill>
    <fill>
      <patternFill patternType="solid">
        <fgColor rgb="FFE9FE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0FDF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8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71">
    <xf numFmtId="0" fontId="0" fillId="0" borderId="0">
      <alignment vertical="center"/>
    </xf>
    <xf numFmtId="176" fontId="8" fillId="0" borderId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41" fontId="14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43">
    <xf numFmtId="0" fontId="0" fillId="0" borderId="0" xfId="0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9" fontId="0" fillId="0" borderId="0" xfId="0" applyNumberForma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 indent="1"/>
    </xf>
    <xf numFmtId="57" fontId="15" fillId="0" borderId="0" xfId="0" applyNumberFormat="1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 applyBorder="1" applyAlignment="1">
      <alignment vertical="center"/>
    </xf>
    <xf numFmtId="0" fontId="35" fillId="0" borderId="0" xfId="0" applyFont="1">
      <alignment vertical="center"/>
    </xf>
    <xf numFmtId="0" fontId="7" fillId="0" borderId="0" xfId="8">
      <alignment vertical="center"/>
    </xf>
    <xf numFmtId="0" fontId="41" fillId="10" borderId="27" xfId="8" applyFont="1" applyFill="1" applyBorder="1" applyAlignment="1">
      <alignment horizontal="center" vertical="center" wrapText="1"/>
    </xf>
    <xf numFmtId="0" fontId="42" fillId="0" borderId="5" xfId="8" applyFont="1" applyBorder="1" applyAlignment="1">
      <alignment vertical="center"/>
    </xf>
    <xf numFmtId="0" fontId="41" fillId="10" borderId="25" xfId="8" applyFont="1" applyFill="1" applyBorder="1" applyAlignment="1">
      <alignment horizontal="center" vertical="center" wrapText="1"/>
    </xf>
    <xf numFmtId="0" fontId="41" fillId="0" borderId="26" xfId="8" applyFont="1" applyBorder="1" applyAlignment="1">
      <alignment vertical="center" wrapText="1"/>
    </xf>
    <xf numFmtId="0" fontId="41" fillId="0" borderId="25" xfId="8" applyFont="1" applyBorder="1" applyAlignment="1">
      <alignment vertical="center" wrapText="1"/>
    </xf>
    <xf numFmtId="0" fontId="41" fillId="0" borderId="26" xfId="8" applyFont="1" applyBorder="1" applyAlignment="1">
      <alignment horizontal="center" vertical="center" wrapText="1"/>
    </xf>
    <xf numFmtId="0" fontId="42" fillId="0" borderId="25" xfId="8" applyFont="1" applyBorder="1" applyAlignment="1">
      <alignment vertical="center"/>
    </xf>
    <xf numFmtId="0" fontId="41" fillId="10" borderId="33" xfId="8" applyFont="1" applyFill="1" applyBorder="1" applyAlignment="1">
      <alignment horizontal="center" vertical="center" wrapText="1"/>
    </xf>
    <xf numFmtId="0" fontId="41" fillId="0" borderId="25" xfId="8" applyFont="1" applyBorder="1" applyAlignment="1">
      <alignment horizontal="center" vertical="center" wrapText="1"/>
    </xf>
    <xf numFmtId="0" fontId="42" fillId="11" borderId="6" xfId="8" applyFont="1" applyFill="1" applyBorder="1" applyAlignment="1">
      <alignment horizontal="center" vertical="center"/>
    </xf>
    <xf numFmtId="0" fontId="42" fillId="0" borderId="2" xfId="8" applyFont="1" applyBorder="1" applyAlignment="1">
      <alignment horizontal="center" vertical="center"/>
    </xf>
    <xf numFmtId="0" fontId="42" fillId="0" borderId="0" xfId="8" applyFont="1" applyAlignment="1">
      <alignment vertical="center" wrapText="1"/>
    </xf>
    <xf numFmtId="0" fontId="42" fillId="0" borderId="0" xfId="8" applyFont="1" applyAlignment="1">
      <alignment horizontal="center" vertical="center" wrapText="1"/>
    </xf>
    <xf numFmtId="0" fontId="41" fillId="0" borderId="6" xfId="8" applyFont="1" applyBorder="1" applyAlignment="1">
      <alignment vertical="center" wrapText="1"/>
    </xf>
    <xf numFmtId="0" fontId="42" fillId="0" borderId="0" xfId="8" applyFont="1">
      <alignment vertical="center"/>
    </xf>
    <xf numFmtId="3" fontId="40" fillId="0" borderId="6" xfId="8" applyNumberFormat="1" applyFont="1" applyBorder="1" applyAlignment="1">
      <alignment horizontal="right" vertical="center" wrapText="1"/>
    </xf>
    <xf numFmtId="0" fontId="41" fillId="0" borderId="6" xfId="8" applyFont="1" applyBorder="1" applyAlignment="1">
      <alignment vertical="center" shrinkToFit="1"/>
    </xf>
    <xf numFmtId="0" fontId="41" fillId="0" borderId="27" xfId="8" applyFont="1" applyBorder="1" applyAlignment="1">
      <alignment vertical="center" shrinkToFit="1"/>
    </xf>
    <xf numFmtId="0" fontId="46" fillId="0" borderId="27" xfId="8" applyFont="1" applyBorder="1" applyAlignment="1">
      <alignment horizontal="justify" vertical="center" shrinkToFit="1"/>
    </xf>
    <xf numFmtId="0" fontId="46" fillId="0" borderId="39" xfId="8" applyFont="1" applyBorder="1" applyAlignment="1">
      <alignment horizontal="justify" vertical="center" shrinkToFit="1"/>
    </xf>
    <xf numFmtId="0" fontId="46" fillId="0" borderId="33" xfId="8" applyFont="1" applyBorder="1" applyAlignment="1">
      <alignment horizontal="justify" vertical="center" shrinkToFit="1"/>
    </xf>
    <xf numFmtId="0" fontId="46" fillId="0" borderId="39" xfId="8" applyFont="1" applyBorder="1" applyAlignment="1">
      <alignment vertical="center" shrinkToFit="1"/>
    </xf>
    <xf numFmtId="0" fontId="45" fillId="12" borderId="6" xfId="8" applyFont="1" applyFill="1" applyBorder="1" applyAlignment="1">
      <alignment horizontal="center" vertical="center" wrapText="1"/>
    </xf>
    <xf numFmtId="0" fontId="45" fillId="0" borderId="33" xfId="8" applyFont="1" applyBorder="1" applyAlignment="1">
      <alignment horizontal="justify" vertical="center" shrinkToFit="1"/>
    </xf>
    <xf numFmtId="0" fontId="41" fillId="12" borderId="6" xfId="8" applyFont="1" applyFill="1" applyBorder="1" applyAlignment="1">
      <alignment vertical="center" wrapText="1"/>
    </xf>
    <xf numFmtId="0" fontId="50" fillId="0" borderId="0" xfId="8" applyFont="1">
      <alignment vertical="center"/>
    </xf>
    <xf numFmtId="0" fontId="50" fillId="0" borderId="0" xfId="8" applyFont="1" applyAlignment="1">
      <alignment horizontal="center" vertical="center"/>
    </xf>
    <xf numFmtId="0" fontId="51" fillId="0" borderId="0" xfId="8" applyFont="1">
      <alignment vertical="center"/>
    </xf>
    <xf numFmtId="0" fontId="50" fillId="0" borderId="0" xfId="8" applyFont="1" applyAlignment="1">
      <alignment horizontal="left" vertical="center"/>
    </xf>
    <xf numFmtId="0" fontId="42" fillId="0" borderId="0" xfId="8" applyFont="1" applyAlignment="1">
      <alignment horizontal="left" vertical="center"/>
    </xf>
    <xf numFmtId="0" fontId="0" fillId="5" borderId="6" xfId="0" applyFont="1" applyFill="1" applyBorder="1" applyAlignment="1">
      <alignment horizontal="center" vertical="center"/>
    </xf>
    <xf numFmtId="0" fontId="54" fillId="5" borderId="6" xfId="0" applyFont="1" applyFill="1" applyBorder="1" applyAlignment="1">
      <alignment horizontal="center" vertical="center"/>
    </xf>
    <xf numFmtId="187" fontId="54" fillId="0" borderId="6" xfId="0" applyNumberFormat="1" applyFont="1" applyBorder="1" applyAlignment="1">
      <alignment vertical="center"/>
    </xf>
    <xf numFmtId="0" fontId="0" fillId="13" borderId="6" xfId="0" applyFill="1" applyBorder="1" applyAlignment="1">
      <alignment horizontal="center" vertical="center" wrapText="1"/>
    </xf>
    <xf numFmtId="187" fontId="0" fillId="0" borderId="0" xfId="0" applyNumberFormat="1">
      <alignment vertical="center"/>
    </xf>
    <xf numFmtId="0" fontId="54" fillId="0" borderId="0" xfId="0" applyFont="1" applyFill="1" applyBorder="1" applyAlignment="1">
      <alignment horizontal="right" vertical="center"/>
    </xf>
    <xf numFmtId="0" fontId="31" fillId="0" borderId="6" xfId="0" applyFont="1" applyBorder="1">
      <alignment vertical="center"/>
    </xf>
    <xf numFmtId="187" fontId="56" fillId="15" borderId="6" xfId="0" applyNumberFormat="1" applyFont="1" applyFill="1" applyBorder="1">
      <alignment vertical="center"/>
    </xf>
    <xf numFmtId="187" fontId="31" fillId="0" borderId="6" xfId="0" applyNumberFormat="1" applyFont="1" applyBorder="1">
      <alignment vertical="center"/>
    </xf>
    <xf numFmtId="187" fontId="0" fillId="0" borderId="0" xfId="0" applyNumberFormat="1" applyFill="1" applyBorder="1">
      <alignment vertical="center"/>
    </xf>
    <xf numFmtId="14" fontId="31" fillId="0" borderId="6" xfId="0" applyNumberFormat="1" applyFont="1" applyBorder="1">
      <alignment vertical="center"/>
    </xf>
    <xf numFmtId="0" fontId="56" fillId="13" borderId="6" xfId="0" applyFont="1" applyFill="1" applyBorder="1">
      <alignment vertical="center"/>
    </xf>
    <xf numFmtId="187" fontId="54" fillId="0" borderId="6" xfId="0" applyNumberFormat="1" applyFont="1" applyBorder="1">
      <alignment vertical="center"/>
    </xf>
    <xf numFmtId="187" fontId="57" fillId="13" borderId="6" xfId="0" applyNumberFormat="1" applyFont="1" applyFill="1" applyBorder="1">
      <alignment vertical="center"/>
    </xf>
    <xf numFmtId="187" fontId="0" fillId="0" borderId="6" xfId="0" applyNumberFormat="1" applyFill="1" applyBorder="1">
      <alignment vertical="center"/>
    </xf>
    <xf numFmtId="187" fontId="31" fillId="13" borderId="6" xfId="0" applyNumberFormat="1" applyFont="1" applyFill="1" applyBorder="1">
      <alignment vertical="center"/>
    </xf>
    <xf numFmtId="0" fontId="0" fillId="0" borderId="6" xfId="0" applyBorder="1">
      <alignment vertical="center"/>
    </xf>
    <xf numFmtId="0" fontId="58" fillId="0" borderId="0" xfId="0" applyFont="1" applyAlignment="1">
      <alignment vertical="center"/>
    </xf>
    <xf numFmtId="0" fontId="59" fillId="13" borderId="6" xfId="0" applyFont="1" applyFill="1" applyBorder="1" applyAlignment="1">
      <alignment vertical="center"/>
    </xf>
    <xf numFmtId="187" fontId="60" fillId="0" borderId="6" xfId="0" applyNumberFormat="1" applyFont="1" applyBorder="1" applyAlignment="1">
      <alignment vertical="center"/>
    </xf>
    <xf numFmtId="0" fontId="62" fillId="0" borderId="0" xfId="0" applyFont="1" applyAlignment="1">
      <alignment horizontal="left" vertical="center"/>
    </xf>
    <xf numFmtId="0" fontId="63" fillId="0" borderId="0" xfId="8" applyFont="1" applyAlignment="1">
      <alignment horizontal="left" vertical="center" shrinkToFit="1"/>
    </xf>
    <xf numFmtId="31" fontId="63" fillId="0" borderId="0" xfId="8" applyNumberFormat="1" applyFont="1" applyAlignment="1">
      <alignment horizontal="left" vertical="center" shrinkToFit="1"/>
    </xf>
    <xf numFmtId="0" fontId="64" fillId="0" borderId="0" xfId="8" applyFont="1" applyAlignment="1">
      <alignment vertical="center" shrinkToFit="1"/>
    </xf>
    <xf numFmtId="0" fontId="56" fillId="0" borderId="6" xfId="0" applyFont="1" applyFill="1" applyBorder="1">
      <alignment vertical="center"/>
    </xf>
    <xf numFmtId="0" fontId="65" fillId="0" borderId="0" xfId="0" applyFont="1">
      <alignment vertical="center"/>
    </xf>
    <xf numFmtId="188" fontId="41" fillId="0" borderId="6" xfId="8" applyNumberFormat="1" applyFont="1" applyBorder="1" applyAlignment="1">
      <alignment vertical="center" wrapText="1"/>
    </xf>
    <xf numFmtId="188" fontId="41" fillId="0" borderId="6" xfId="8" applyNumberFormat="1" applyFont="1" applyBorder="1" applyAlignment="1">
      <alignment horizontal="right" vertical="center" wrapText="1"/>
    </xf>
    <xf numFmtId="0" fontId="54" fillId="13" borderId="6" xfId="0" applyFont="1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0" borderId="0" xfId="0" applyFont="1">
      <alignment vertical="center"/>
    </xf>
    <xf numFmtId="187" fontId="48" fillId="0" borderId="0" xfId="0" applyNumberFormat="1" applyFont="1" applyBorder="1">
      <alignment vertical="center"/>
    </xf>
    <xf numFmtId="0" fontId="48" fillId="0" borderId="0" xfId="0" applyFont="1">
      <alignment vertical="center"/>
    </xf>
    <xf numFmtId="187" fontId="55" fillId="0" borderId="6" xfId="0" applyNumberFormat="1" applyFont="1" applyFill="1" applyBorder="1" applyAlignment="1">
      <alignment vertical="center" wrapText="1"/>
    </xf>
    <xf numFmtId="49" fontId="48" fillId="0" borderId="0" xfId="0" applyNumberFormat="1" applyFont="1" applyBorder="1">
      <alignment vertical="center"/>
    </xf>
    <xf numFmtId="0" fontId="31" fillId="0" borderId="6" xfId="0" applyNumberFormat="1" applyFont="1" applyBorder="1">
      <alignment vertical="center"/>
    </xf>
    <xf numFmtId="186" fontId="67" fillId="0" borderId="0" xfId="8" applyNumberFormat="1" applyFont="1" applyAlignment="1">
      <alignment horizontal="left" vertical="center" shrinkToFit="1"/>
    </xf>
    <xf numFmtId="0" fontId="68" fillId="0" borderId="0" xfId="8" applyFont="1">
      <alignment vertical="center"/>
    </xf>
    <xf numFmtId="182" fontId="70" fillId="0" borderId="0" xfId="0" applyNumberFormat="1" applyFont="1" applyFill="1" applyBorder="1" applyAlignment="1">
      <alignment horizontal="center" vertical="center"/>
    </xf>
    <xf numFmtId="0" fontId="71" fillId="0" borderId="0" xfId="8" applyFont="1" applyAlignment="1">
      <alignment horizontal="left" vertical="center" shrinkToFit="1"/>
    </xf>
    <xf numFmtId="0" fontId="69" fillId="0" borderId="0" xfId="8" applyFont="1">
      <alignment vertical="center"/>
    </xf>
    <xf numFmtId="0" fontId="0" fillId="0" borderId="0" xfId="0" applyNumberFormat="1">
      <alignment vertical="center"/>
    </xf>
    <xf numFmtId="186" fontId="41" fillId="14" borderId="25" xfId="8" applyNumberFormat="1" applyFont="1" applyFill="1" applyBorder="1" applyAlignment="1">
      <alignment vertical="center" wrapText="1"/>
    </xf>
    <xf numFmtId="0" fontId="41" fillId="14" borderId="26" xfId="8" applyFont="1" applyFill="1" applyBorder="1" applyAlignment="1">
      <alignment vertical="center" wrapText="1"/>
    </xf>
    <xf numFmtId="0" fontId="42" fillId="0" borderId="0" xfId="8" applyFont="1" applyAlignment="1">
      <alignment horizontal="left" vertical="center" wrapText="1"/>
    </xf>
    <xf numFmtId="0" fontId="42" fillId="0" borderId="0" xfId="8" applyFont="1" applyAlignment="1">
      <alignment horizontal="left" vertical="center"/>
    </xf>
    <xf numFmtId="0" fontId="42" fillId="11" borderId="26" xfId="8" applyFont="1" applyFill="1" applyBorder="1" applyAlignment="1">
      <alignment horizontal="center" vertical="center" wrapText="1"/>
    </xf>
    <xf numFmtId="0" fontId="42" fillId="11" borderId="2" xfId="8" applyFont="1" applyFill="1" applyBorder="1" applyAlignment="1">
      <alignment vertical="center"/>
    </xf>
    <xf numFmtId="20" fontId="42" fillId="14" borderId="25" xfId="8" applyNumberFormat="1" applyFont="1" applyFill="1" applyBorder="1" applyAlignment="1">
      <alignment horizontal="center" vertical="center"/>
    </xf>
    <xf numFmtId="0" fontId="42" fillId="14" borderId="3" xfId="8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73" fillId="0" borderId="0" xfId="0" applyFont="1" applyBorder="1" applyAlignment="1">
      <alignment horizontal="center" vertical="center"/>
    </xf>
    <xf numFmtId="0" fontId="73" fillId="0" borderId="9" xfId="0" applyFont="1" applyBorder="1" applyAlignment="1">
      <alignment horizontal="center" vertical="center"/>
    </xf>
    <xf numFmtId="0" fontId="75" fillId="0" borderId="10" xfId="0" applyFont="1" applyBorder="1" applyAlignment="1">
      <alignment vertical="center" wrapText="1"/>
    </xf>
    <xf numFmtId="0" fontId="75" fillId="0" borderId="0" xfId="0" applyFont="1" applyBorder="1" applyAlignment="1">
      <alignment vertical="center" wrapText="1"/>
    </xf>
    <xf numFmtId="0" fontId="75" fillId="0" borderId="9" xfId="0" applyFont="1" applyBorder="1" applyAlignment="1">
      <alignment vertical="center" wrapText="1"/>
    </xf>
    <xf numFmtId="180" fontId="0" fillId="0" borderId="0" xfId="0" applyNumberFormat="1" applyBorder="1" applyAlignment="1">
      <alignment horizontal="center" vertical="center" wrapText="1"/>
    </xf>
    <xf numFmtId="0" fontId="74" fillId="0" borderId="9" xfId="0" applyFont="1" applyBorder="1" applyAlignment="1">
      <alignment horizontal="center" vertical="center" wrapText="1"/>
    </xf>
    <xf numFmtId="0" fontId="75" fillId="0" borderId="9" xfId="0" applyFont="1" applyBorder="1" applyAlignment="1">
      <alignment vertical="center"/>
    </xf>
    <xf numFmtId="0" fontId="75" fillId="0" borderId="10" xfId="0" applyFont="1" applyBorder="1" applyAlignment="1">
      <alignment horizontal="right" vertical="center" wrapText="1"/>
    </xf>
    <xf numFmtId="0" fontId="26" fillId="0" borderId="0" xfId="0" applyFont="1" applyAlignment="1">
      <alignment horizontal="left" vertical="center"/>
    </xf>
    <xf numFmtId="14" fontId="33" fillId="0" borderId="0" xfId="0" applyNumberFormat="1" applyFont="1">
      <alignment vertical="center"/>
    </xf>
    <xf numFmtId="0" fontId="77" fillId="0" borderId="0" xfId="0" applyNumberFormat="1" applyFont="1">
      <alignment vertical="center"/>
    </xf>
    <xf numFmtId="0" fontId="17" fillId="0" borderId="0" xfId="0" applyNumberFormat="1" applyFont="1">
      <alignment vertical="center"/>
    </xf>
    <xf numFmtId="0" fontId="79" fillId="0" borderId="0" xfId="0" applyNumberFormat="1" applyFont="1">
      <alignment vertical="center"/>
    </xf>
    <xf numFmtId="0" fontId="33" fillId="0" borderId="3" xfId="0" applyFont="1" applyBorder="1">
      <alignment vertical="center"/>
    </xf>
    <xf numFmtId="0" fontId="33" fillId="0" borderId="4" xfId="0" applyFont="1" applyBorder="1">
      <alignment vertical="center"/>
    </xf>
    <xf numFmtId="0" fontId="33" fillId="0" borderId="5" xfId="0" applyFont="1" applyBorder="1">
      <alignment vertical="center"/>
    </xf>
    <xf numFmtId="0" fontId="33" fillId="0" borderId="36" xfId="0" applyFont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/>
    </xf>
    <xf numFmtId="0" fontId="33" fillId="0" borderId="50" xfId="0" applyFont="1" applyBorder="1" applyAlignment="1">
      <alignment horizontal="center" vertical="center"/>
    </xf>
    <xf numFmtId="0" fontId="33" fillId="0" borderId="10" xfId="0" applyFont="1" applyBorder="1">
      <alignment vertical="center"/>
    </xf>
    <xf numFmtId="0" fontId="33" fillId="0" borderId="0" xfId="0" applyFont="1" applyBorder="1">
      <alignment vertical="center"/>
    </xf>
    <xf numFmtId="0" fontId="33" fillId="0" borderId="9" xfId="0" applyFont="1" applyBorder="1">
      <alignment vertical="center"/>
    </xf>
    <xf numFmtId="0" fontId="83" fillId="0" borderId="0" xfId="0" applyFont="1" applyBorder="1">
      <alignment vertical="center"/>
    </xf>
    <xf numFmtId="0" fontId="83" fillId="0" borderId="0" xfId="0" applyFont="1" applyBorder="1" applyAlignment="1">
      <alignment horizontal="center" vertical="center"/>
    </xf>
    <xf numFmtId="0" fontId="83" fillId="0" borderId="0" xfId="0" applyFont="1" applyBorder="1" applyAlignment="1">
      <alignment vertical="center"/>
    </xf>
    <xf numFmtId="0" fontId="33" fillId="0" borderId="11" xfId="0" applyFont="1" applyBorder="1">
      <alignment vertical="center"/>
    </xf>
    <xf numFmtId="0" fontId="33" fillId="0" borderId="12" xfId="0" applyFont="1" applyBorder="1">
      <alignment vertical="center"/>
    </xf>
    <xf numFmtId="0" fontId="33" fillId="0" borderId="13" xfId="0" applyFont="1" applyBorder="1">
      <alignment vertical="center"/>
    </xf>
    <xf numFmtId="0" fontId="85" fillId="0" borderId="0" xfId="0" applyFont="1">
      <alignment vertical="center"/>
    </xf>
    <xf numFmtId="0" fontId="88" fillId="0" borderId="0" xfId="0" applyFont="1">
      <alignment vertical="center"/>
    </xf>
    <xf numFmtId="0" fontId="85" fillId="0" borderId="0" xfId="0" applyFont="1" applyBorder="1" applyAlignment="1">
      <alignment vertical="center"/>
    </xf>
    <xf numFmtId="0" fontId="34" fillId="0" borderId="0" xfId="0" applyFont="1" applyBorder="1">
      <alignment vertical="center"/>
    </xf>
    <xf numFmtId="0" fontId="85" fillId="0" borderId="0" xfId="0" applyFont="1" applyBorder="1">
      <alignment vertical="center"/>
    </xf>
    <xf numFmtId="0" fontId="90" fillId="5" borderId="23" xfId="0" applyFont="1" applyFill="1" applyBorder="1" applyAlignment="1">
      <alignment vertical="center"/>
    </xf>
    <xf numFmtId="0" fontId="91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6" fillId="0" borderId="3" xfId="0" applyFont="1" applyBorder="1" applyAlignment="1">
      <alignment horizontal="justify" vertical="center"/>
    </xf>
    <xf numFmtId="0" fontId="26" fillId="0" borderId="11" xfId="0" applyFont="1" applyBorder="1" applyAlignment="1">
      <alignment horizontal="justify" vertical="center"/>
    </xf>
    <xf numFmtId="0" fontId="33" fillId="0" borderId="14" xfId="0" applyFont="1" applyFill="1" applyBorder="1" applyAlignment="1">
      <alignment horizontal="left" vertical="center" wrapText="1"/>
    </xf>
    <xf numFmtId="0" fontId="94" fillId="0" borderId="0" xfId="9" applyFont="1" applyAlignment="1">
      <alignment horizontal="center" vertical="center"/>
    </xf>
    <xf numFmtId="0" fontId="94" fillId="0" borderId="0" xfId="9" applyFont="1">
      <alignment vertical="center"/>
    </xf>
    <xf numFmtId="0" fontId="95" fillId="0" borderId="0" xfId="9" applyFont="1">
      <alignment vertical="center"/>
    </xf>
    <xf numFmtId="0" fontId="94" fillId="0" borderId="0" xfId="9" applyFont="1" applyFill="1">
      <alignment vertical="center"/>
    </xf>
    <xf numFmtId="0" fontId="95" fillId="0" borderId="0" xfId="9" applyFont="1" applyFill="1">
      <alignment vertical="center"/>
    </xf>
    <xf numFmtId="0" fontId="95" fillId="0" borderId="0" xfId="9" applyFont="1" applyAlignment="1">
      <alignment horizontal="center" vertical="center"/>
    </xf>
    <xf numFmtId="0" fontId="57" fillId="0" borderId="0" xfId="9" applyFont="1" applyAlignment="1">
      <alignment horizontal="center" vertical="center"/>
    </xf>
    <xf numFmtId="0" fontId="57" fillId="0" borderId="0" xfId="9" applyFont="1">
      <alignment vertical="center"/>
    </xf>
    <xf numFmtId="0" fontId="6" fillId="0" borderId="0" xfId="9">
      <alignment vertical="center"/>
    </xf>
    <xf numFmtId="0" fontId="91" fillId="0" borderId="20" xfId="0" applyFont="1" applyBorder="1" applyAlignment="1">
      <alignment horizontal="center" vertical="center" wrapText="1"/>
    </xf>
    <xf numFmtId="0" fontId="92" fillId="0" borderId="20" xfId="0" applyFont="1" applyBorder="1" applyAlignment="1">
      <alignment horizontal="center" vertical="center"/>
    </xf>
    <xf numFmtId="0" fontId="100" fillId="5" borderId="16" xfId="0" applyFont="1" applyFill="1" applyBorder="1" applyAlignment="1">
      <alignment vertical="center"/>
    </xf>
    <xf numFmtId="0" fontId="101" fillId="0" borderId="14" xfId="0" applyFont="1" applyBorder="1" applyAlignment="1">
      <alignment horizontal="center" vertical="center" wrapText="1"/>
    </xf>
    <xf numFmtId="0" fontId="101" fillId="0" borderId="8" xfId="0" applyFont="1" applyBorder="1" applyAlignment="1">
      <alignment horizontal="left" vertical="center"/>
    </xf>
    <xf numFmtId="0" fontId="101" fillId="0" borderId="8" xfId="0" applyFont="1" applyBorder="1" applyAlignment="1">
      <alignment vertical="center"/>
    </xf>
    <xf numFmtId="0" fontId="101" fillId="0" borderId="16" xfId="0" applyFont="1" applyBorder="1" applyAlignment="1">
      <alignment horizontal="left" vertical="center"/>
    </xf>
    <xf numFmtId="0" fontId="101" fillId="0" borderId="17" xfId="0" applyFont="1" applyBorder="1" applyAlignment="1">
      <alignment horizontal="left" vertical="center"/>
    </xf>
    <xf numFmtId="0" fontId="101" fillId="0" borderId="17" xfId="0" applyFont="1" applyBorder="1" applyAlignment="1">
      <alignment vertical="center"/>
    </xf>
    <xf numFmtId="0" fontId="101" fillId="0" borderId="18" xfId="0" applyFont="1" applyBorder="1" applyAlignment="1">
      <alignment horizontal="left" vertical="center"/>
    </xf>
    <xf numFmtId="0" fontId="102" fillId="0" borderId="0" xfId="0" applyFont="1" applyBorder="1" applyAlignment="1">
      <alignment horizontal="center" vertical="center"/>
    </xf>
    <xf numFmtId="0" fontId="101" fillId="6" borderId="14" xfId="0" applyFont="1" applyFill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/>
    </xf>
    <xf numFmtId="0" fontId="101" fillId="0" borderId="19" xfId="0" applyFont="1" applyBorder="1" applyAlignment="1">
      <alignment vertical="center"/>
    </xf>
    <xf numFmtId="0" fontId="101" fillId="0" borderId="18" xfId="0" applyFont="1" applyBorder="1" applyAlignment="1">
      <alignment vertical="center"/>
    </xf>
    <xf numFmtId="0" fontId="101" fillId="0" borderId="20" xfId="0" applyFont="1" applyBorder="1" applyAlignment="1">
      <alignment vertical="center"/>
    </xf>
    <xf numFmtId="0" fontId="101" fillId="0" borderId="0" xfId="0" applyFont="1" applyBorder="1" applyAlignment="1">
      <alignment vertical="center"/>
    </xf>
    <xf numFmtId="0" fontId="101" fillId="0" borderId="21" xfId="0" applyFont="1" applyBorder="1" applyAlignment="1">
      <alignment vertical="center"/>
    </xf>
    <xf numFmtId="0" fontId="101" fillId="0" borderId="22" xfId="0" applyFont="1" applyBorder="1" applyAlignment="1">
      <alignment vertical="center"/>
    </xf>
    <xf numFmtId="0" fontId="101" fillId="0" borderId="7" xfId="0" applyFont="1" applyBorder="1" applyAlignment="1">
      <alignment vertical="center"/>
    </xf>
    <xf numFmtId="0" fontId="101" fillId="0" borderId="24" xfId="0" applyFont="1" applyBorder="1" applyAlignment="1">
      <alignment vertical="center"/>
    </xf>
    <xf numFmtId="0" fontId="101" fillId="0" borderId="23" xfId="0" applyFont="1" applyBorder="1" applyAlignment="1">
      <alignment horizontal="left" vertical="center"/>
    </xf>
    <xf numFmtId="0" fontId="101" fillId="0" borderId="14" xfId="0" applyFont="1" applyBorder="1" applyAlignment="1">
      <alignment vertical="center"/>
    </xf>
    <xf numFmtId="0" fontId="103" fillId="0" borderId="17" xfId="0" applyFont="1" applyBorder="1" applyAlignment="1">
      <alignment vertical="center"/>
    </xf>
    <xf numFmtId="0" fontId="101" fillId="0" borderId="0" xfId="0" applyFont="1" applyBorder="1" applyAlignment="1">
      <alignment horizontal="left" vertical="center"/>
    </xf>
    <xf numFmtId="0" fontId="101" fillId="0" borderId="21" xfId="0" applyFont="1" applyBorder="1" applyAlignment="1">
      <alignment horizontal="left" vertical="center"/>
    </xf>
    <xf numFmtId="0" fontId="101" fillId="0" borderId="7" xfId="0" applyFont="1" applyBorder="1" applyAlignment="1">
      <alignment horizontal="left" vertical="center"/>
    </xf>
    <xf numFmtId="0" fontId="101" fillId="0" borderId="24" xfId="0" applyFont="1" applyBorder="1" applyAlignment="1">
      <alignment horizontal="left" vertical="center"/>
    </xf>
    <xf numFmtId="0" fontId="101" fillId="0" borderId="21" xfId="0" applyFont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0" xfId="0" applyFont="1" applyAlignment="1">
      <alignment vertical="center"/>
    </xf>
    <xf numFmtId="0" fontId="75" fillId="0" borderId="9" xfId="0" applyFont="1" applyBorder="1" applyAlignment="1">
      <alignment vertical="center"/>
    </xf>
    <xf numFmtId="180" fontId="0" fillId="0" borderId="0" xfId="0" applyNumberFormat="1" applyBorder="1" applyAlignment="1">
      <alignment horizontal="center" vertical="center" wrapText="1"/>
    </xf>
    <xf numFmtId="0" fontId="75" fillId="0" borderId="10" xfId="0" applyFont="1" applyBorder="1" applyAlignment="1">
      <alignment vertical="center" wrapText="1"/>
    </xf>
    <xf numFmtId="0" fontId="75" fillId="0" borderId="0" xfId="0" applyFont="1" applyBorder="1" applyAlignment="1">
      <alignment vertical="center" wrapText="1"/>
    </xf>
    <xf numFmtId="0" fontId="75" fillId="0" borderId="9" xfId="0" applyFont="1" applyBorder="1" applyAlignment="1">
      <alignment vertical="center" wrapText="1"/>
    </xf>
    <xf numFmtId="0" fontId="5" fillId="0" borderId="0" xfId="13">
      <alignment vertical="center"/>
    </xf>
    <xf numFmtId="0" fontId="57" fillId="0" borderId="0" xfId="13" applyFont="1" applyAlignment="1">
      <alignment horizontal="right" vertical="center"/>
    </xf>
    <xf numFmtId="0" fontId="104" fillId="0" borderId="0" xfId="13" applyFont="1" applyAlignment="1">
      <alignment horizontal="center" vertical="center"/>
    </xf>
    <xf numFmtId="0" fontId="107" fillId="0" borderId="51" xfId="13" applyFont="1" applyBorder="1" applyAlignment="1">
      <alignment horizontal="center" vertical="center"/>
    </xf>
    <xf numFmtId="0" fontId="107" fillId="0" borderId="52" xfId="13" applyFont="1" applyBorder="1" applyAlignment="1">
      <alignment horizontal="center" vertical="center"/>
    </xf>
    <xf numFmtId="0" fontId="107" fillId="0" borderId="54" xfId="13" applyFont="1" applyBorder="1" applyAlignment="1">
      <alignment horizontal="center" vertical="center"/>
    </xf>
    <xf numFmtId="0" fontId="107" fillId="0" borderId="6" xfId="13" applyFont="1" applyBorder="1" applyAlignment="1">
      <alignment horizontal="center" vertical="center"/>
    </xf>
    <xf numFmtId="0" fontId="107" fillId="0" borderId="54" xfId="13" applyFont="1" applyBorder="1" applyAlignment="1">
      <alignment horizontal="center" vertical="center" wrapText="1"/>
    </xf>
    <xf numFmtId="0" fontId="107" fillId="0" borderId="56" xfId="13" applyFont="1" applyBorder="1" applyAlignment="1">
      <alignment horizontal="center" vertical="center"/>
    </xf>
    <xf numFmtId="0" fontId="107" fillId="0" borderId="0" xfId="13" applyFont="1" applyBorder="1" applyAlignment="1">
      <alignment horizontal="center" vertical="center"/>
    </xf>
    <xf numFmtId="0" fontId="107" fillId="0" borderId="0" xfId="13" applyFont="1" applyBorder="1" applyAlignment="1">
      <alignment horizontal="left" vertical="center"/>
    </xf>
    <xf numFmtId="0" fontId="107" fillId="0" borderId="6" xfId="13" applyFont="1" applyBorder="1" applyAlignment="1">
      <alignment horizontal="center" vertical="center" wrapText="1"/>
    </xf>
    <xf numFmtId="0" fontId="107" fillId="0" borderId="55" xfId="13" applyFont="1" applyBorder="1" applyAlignment="1">
      <alignment horizontal="center" vertical="center" wrapText="1"/>
    </xf>
    <xf numFmtId="0" fontId="66" fillId="0" borderId="54" xfId="13" applyFont="1" applyBorder="1" applyAlignment="1">
      <alignment horizontal="center" vertical="center" wrapText="1"/>
    </xf>
    <xf numFmtId="0" fontId="109" fillId="0" borderId="6" xfId="13" applyFont="1" applyBorder="1" applyAlignment="1">
      <alignment vertical="center" wrapText="1"/>
    </xf>
    <xf numFmtId="0" fontId="66" fillId="0" borderId="6" xfId="13" applyFont="1" applyBorder="1" applyAlignment="1">
      <alignment horizontal="center" vertical="center" wrapText="1"/>
    </xf>
    <xf numFmtId="0" fontId="109" fillId="0" borderId="55" xfId="13" applyFont="1" applyBorder="1" applyAlignment="1">
      <alignment vertical="center" wrapText="1"/>
    </xf>
    <xf numFmtId="0" fontId="107" fillId="0" borderId="6" xfId="13" applyFont="1" applyBorder="1" applyAlignment="1">
      <alignment vertical="center" wrapText="1"/>
    </xf>
    <xf numFmtId="0" fontId="107" fillId="0" borderId="55" xfId="13" applyFont="1" applyBorder="1" applyAlignment="1">
      <alignment vertical="center" wrapText="1"/>
    </xf>
    <xf numFmtId="0" fontId="66" fillId="0" borderId="57" xfId="13" applyFont="1" applyBorder="1" applyAlignment="1">
      <alignment horizontal="center" vertical="center" wrapText="1"/>
    </xf>
    <xf numFmtId="0" fontId="107" fillId="0" borderId="57" xfId="13" applyFont="1" applyBorder="1" applyAlignment="1">
      <alignment vertical="center" wrapText="1"/>
    </xf>
    <xf numFmtId="0" fontId="107" fillId="0" borderId="58" xfId="13" applyFont="1" applyBorder="1" applyAlignment="1">
      <alignment vertical="center" wrapText="1"/>
    </xf>
    <xf numFmtId="0" fontId="66" fillId="0" borderId="0" xfId="13" applyFont="1" applyBorder="1" applyAlignment="1">
      <alignment horizontal="center" vertical="center" wrapText="1"/>
    </xf>
    <xf numFmtId="0" fontId="107" fillId="0" borderId="0" xfId="13" applyFont="1" applyBorder="1" applyAlignment="1">
      <alignment horizontal="center" vertical="center" wrapText="1"/>
    </xf>
    <xf numFmtId="0" fontId="107" fillId="0" borderId="0" xfId="13" applyFont="1" applyBorder="1" applyAlignment="1">
      <alignment vertical="center"/>
    </xf>
    <xf numFmtId="0" fontId="110" fillId="0" borderId="52" xfId="13" applyFont="1" applyBorder="1" applyAlignment="1">
      <alignment horizontal="center" vertical="center" wrapText="1"/>
    </xf>
    <xf numFmtId="0" fontId="110" fillId="0" borderId="6" xfId="13" applyFont="1" applyBorder="1" applyAlignment="1">
      <alignment horizontal="center" vertical="center" wrapText="1"/>
    </xf>
    <xf numFmtId="0" fontId="110" fillId="0" borderId="57" xfId="13" applyFont="1" applyBorder="1" applyAlignment="1">
      <alignment horizontal="center" vertical="center" wrapText="1"/>
    </xf>
    <xf numFmtId="0" fontId="110" fillId="0" borderId="0" xfId="13" applyFont="1" applyBorder="1" applyAlignment="1">
      <alignment horizontal="center" vertical="center" wrapText="1"/>
    </xf>
    <xf numFmtId="0" fontId="111" fillId="0" borderId="0" xfId="13" applyFont="1" applyBorder="1" applyAlignment="1">
      <alignment horizontal="center" vertical="center" wrapText="1"/>
    </xf>
    <xf numFmtId="0" fontId="112" fillId="0" borderId="0" xfId="13" applyFont="1" applyAlignment="1">
      <alignment horizontal="center" vertical="center"/>
    </xf>
    <xf numFmtId="0" fontId="66" fillId="0" borderId="0" xfId="13" applyFont="1" applyBorder="1" applyAlignment="1">
      <alignment horizontal="justify" vertical="center" wrapText="1"/>
    </xf>
    <xf numFmtId="0" fontId="114" fillId="0" borderId="54" xfId="13" applyFont="1" applyBorder="1" applyAlignment="1">
      <alignment horizontal="center" vertical="center" wrapText="1"/>
    </xf>
    <xf numFmtId="0" fontId="114" fillId="0" borderId="55" xfId="13" applyFont="1" applyBorder="1" applyAlignment="1">
      <alignment horizontal="center" vertical="center" wrapText="1"/>
    </xf>
    <xf numFmtId="0" fontId="115" fillId="0" borderId="54" xfId="13" applyFont="1" applyBorder="1" applyAlignment="1">
      <alignment horizontal="left" vertical="center" wrapText="1"/>
    </xf>
    <xf numFmtId="0" fontId="116" fillId="0" borderId="55" xfId="13" applyFont="1" applyBorder="1" applyAlignment="1">
      <alignment horizontal="center" vertical="center" wrapText="1"/>
    </xf>
    <xf numFmtId="0" fontId="118" fillId="0" borderId="55" xfId="13" applyFont="1" applyBorder="1" applyAlignment="1">
      <alignment horizontal="center" vertical="center" wrapText="1"/>
    </xf>
    <xf numFmtId="0" fontId="5" fillId="0" borderId="0" xfId="13" applyBorder="1">
      <alignment vertical="center"/>
    </xf>
    <xf numFmtId="0" fontId="118" fillId="0" borderId="54" xfId="13" applyFont="1" applyBorder="1" applyAlignment="1">
      <alignment horizontal="center" vertical="center" wrapText="1"/>
    </xf>
    <xf numFmtId="0" fontId="116" fillId="0" borderId="26" xfId="13" applyFont="1" applyBorder="1" applyAlignment="1">
      <alignment vertical="center" wrapText="1"/>
    </xf>
    <xf numFmtId="0" fontId="116" fillId="0" borderId="2" xfId="13" applyFont="1" applyBorder="1" applyAlignment="1">
      <alignment horizontal="center" vertical="center" wrapText="1"/>
    </xf>
    <xf numFmtId="0" fontId="116" fillId="0" borderId="2" xfId="13" applyFont="1" applyBorder="1" applyAlignment="1">
      <alignment horizontal="right" vertical="center" wrapText="1"/>
    </xf>
    <xf numFmtId="0" fontId="116" fillId="0" borderId="63" xfId="13" applyFont="1" applyBorder="1" applyAlignment="1">
      <alignment horizontal="left" vertical="center" wrapText="1"/>
    </xf>
    <xf numFmtId="0" fontId="116" fillId="0" borderId="54" xfId="13" applyFont="1" applyBorder="1" applyAlignment="1">
      <alignment horizontal="center" vertical="center" wrapText="1"/>
    </xf>
    <xf numFmtId="0" fontId="116" fillId="0" borderId="26" xfId="13" applyFont="1" applyBorder="1" applyAlignment="1">
      <alignment horizontal="center" vertical="center" wrapText="1"/>
    </xf>
    <xf numFmtId="0" fontId="107" fillId="0" borderId="10" xfId="13" applyFont="1" applyBorder="1" applyAlignment="1">
      <alignment vertical="center" wrapText="1"/>
    </xf>
    <xf numFmtId="0" fontId="107" fillId="0" borderId="0" xfId="13" applyFont="1" applyBorder="1" applyAlignment="1">
      <alignment horizontal="right" vertical="center" wrapText="1"/>
    </xf>
    <xf numFmtId="0" fontId="107" fillId="0" borderId="0" xfId="13" applyFont="1" applyBorder="1" applyAlignment="1">
      <alignment horizontal="left" vertical="center" wrapText="1"/>
    </xf>
    <xf numFmtId="0" fontId="107" fillId="0" borderId="65" xfId="13" applyFont="1" applyBorder="1" applyAlignment="1">
      <alignment horizontal="left" vertical="center" wrapText="1"/>
    </xf>
    <xf numFmtId="0" fontId="101" fillId="0" borderId="0" xfId="13" applyFont="1">
      <alignment vertical="center"/>
    </xf>
    <xf numFmtId="0" fontId="101" fillId="0" borderId="0" xfId="13" applyFont="1" applyBorder="1">
      <alignment vertical="center"/>
    </xf>
    <xf numFmtId="0" fontId="5" fillId="0" borderId="51" xfId="13" applyBorder="1">
      <alignment vertical="center"/>
    </xf>
    <xf numFmtId="0" fontId="119" fillId="0" borderId="3" xfId="13" applyFont="1" applyBorder="1" applyAlignment="1">
      <alignment vertical="center" wrapText="1"/>
    </xf>
    <xf numFmtId="0" fontId="5" fillId="0" borderId="73" xfId="13" applyBorder="1" applyAlignment="1">
      <alignment vertical="center"/>
    </xf>
    <xf numFmtId="0" fontId="109" fillId="0" borderId="0" xfId="13" applyFont="1" applyBorder="1" applyAlignment="1">
      <alignment vertical="center" wrapText="1"/>
    </xf>
    <xf numFmtId="0" fontId="109" fillId="0" borderId="33" xfId="13" applyFont="1" applyBorder="1" applyAlignment="1">
      <alignment vertical="center" wrapText="1"/>
    </xf>
    <xf numFmtId="0" fontId="109" fillId="0" borderId="11" xfId="13" applyFont="1" applyBorder="1" applyAlignment="1">
      <alignment vertical="center" wrapText="1"/>
    </xf>
    <xf numFmtId="0" fontId="109" fillId="0" borderId="10" xfId="13" applyFont="1" applyBorder="1" applyAlignment="1">
      <alignment vertical="center" wrapText="1"/>
    </xf>
    <xf numFmtId="0" fontId="109" fillId="0" borderId="65" xfId="13" applyFont="1" applyBorder="1" applyAlignment="1">
      <alignment vertical="center" wrapText="1"/>
    </xf>
    <xf numFmtId="0" fontId="109" fillId="0" borderId="39" xfId="13" applyFont="1" applyBorder="1" applyAlignment="1">
      <alignment vertical="center" wrapText="1"/>
    </xf>
    <xf numFmtId="0" fontId="119" fillId="0" borderId="0" xfId="13" applyFont="1" applyBorder="1" applyAlignment="1">
      <alignment vertical="center" wrapText="1"/>
    </xf>
    <xf numFmtId="49" fontId="119" fillId="0" borderId="0" xfId="13" applyNumberFormat="1" applyFont="1" applyBorder="1" applyAlignment="1">
      <alignment horizontal="left" vertical="center" wrapText="1"/>
    </xf>
    <xf numFmtId="49" fontId="119" fillId="0" borderId="0" xfId="13" applyNumberFormat="1" applyFont="1" applyBorder="1" applyAlignment="1">
      <alignment horizontal="center" vertical="center" wrapText="1"/>
    </xf>
    <xf numFmtId="0" fontId="119" fillId="0" borderId="10" xfId="13" applyFont="1" applyBorder="1" applyAlignment="1">
      <alignment vertical="center" wrapText="1"/>
    </xf>
    <xf numFmtId="0" fontId="5" fillId="0" borderId="65" xfId="13" applyBorder="1" applyAlignment="1">
      <alignment vertical="center"/>
    </xf>
    <xf numFmtId="0" fontId="111" fillId="0" borderId="68" xfId="13" applyFont="1" applyBorder="1" applyAlignment="1">
      <alignment vertical="center" wrapText="1"/>
    </xf>
    <xf numFmtId="0" fontId="111" fillId="0" borderId="67" xfId="13" applyFont="1" applyBorder="1" applyAlignment="1">
      <alignment vertical="center" wrapText="1"/>
    </xf>
    <xf numFmtId="0" fontId="5" fillId="0" borderId="69" xfId="13" applyBorder="1" applyAlignment="1">
      <alignment vertical="center"/>
    </xf>
    <xf numFmtId="0" fontId="5" fillId="0" borderId="0" xfId="13" applyBorder="1" applyAlignment="1">
      <alignment vertical="center"/>
    </xf>
    <xf numFmtId="0" fontId="111" fillId="0" borderId="0" xfId="13" applyFont="1" applyBorder="1" applyAlignment="1">
      <alignment vertical="center" wrapText="1"/>
    </xf>
    <xf numFmtId="0" fontId="120" fillId="0" borderId="0" xfId="13" applyFont="1" applyAlignment="1">
      <alignment horizontal="left" vertical="center"/>
    </xf>
    <xf numFmtId="0" fontId="114" fillId="0" borderId="52" xfId="13" applyFont="1" applyBorder="1" applyAlignment="1">
      <alignment horizontal="center" vertical="center" wrapText="1"/>
    </xf>
    <xf numFmtId="0" fontId="100" fillId="0" borderId="53" xfId="13" applyFont="1" applyBorder="1" applyAlignment="1">
      <alignment horizontal="center" vertical="center"/>
    </xf>
    <xf numFmtId="0" fontId="121" fillId="0" borderId="0" xfId="13" applyFont="1" applyAlignment="1">
      <alignment horizontal="right" vertical="center"/>
    </xf>
    <xf numFmtId="0" fontId="77" fillId="0" borderId="0" xfId="0" applyNumberFormat="1" applyFont="1" applyBorder="1">
      <alignment vertical="center"/>
    </xf>
    <xf numFmtId="0" fontId="77" fillId="0" borderId="0" xfId="0" applyNumberFormat="1" applyFont="1" applyBorder="1" applyAlignment="1">
      <alignment horizontal="left" vertical="center"/>
    </xf>
    <xf numFmtId="0" fontId="101" fillId="0" borderId="0" xfId="0" applyFont="1" applyBorder="1" applyAlignment="1">
      <alignment horizontal="left" vertical="center"/>
    </xf>
    <xf numFmtId="0" fontId="94" fillId="0" borderId="0" xfId="0" applyFont="1" applyAlignment="1">
      <alignment horizontal="center" vertical="center"/>
    </xf>
    <xf numFmtId="0" fontId="94" fillId="0" borderId="0" xfId="0" applyFont="1">
      <alignment vertical="center"/>
    </xf>
    <xf numFmtId="0" fontId="94" fillId="0" borderId="6" xfId="0" applyFont="1" applyBorder="1" applyAlignment="1">
      <alignment horizontal="center" vertical="center"/>
    </xf>
    <xf numFmtId="0" fontId="94" fillId="0" borderId="10" xfId="0" applyFont="1" applyBorder="1" applyAlignment="1">
      <alignment horizontal="center" vertical="center"/>
    </xf>
    <xf numFmtId="0" fontId="94" fillId="0" borderId="0" xfId="0" applyFont="1" applyBorder="1" applyAlignment="1">
      <alignment horizontal="center" vertical="center"/>
    </xf>
    <xf numFmtId="0" fontId="94" fillId="0" borderId="26" xfId="0" applyFont="1" applyBorder="1" applyAlignment="1">
      <alignment horizontal="center" vertical="center"/>
    </xf>
    <xf numFmtId="0" fontId="94" fillId="0" borderId="3" xfId="0" applyFont="1" applyBorder="1" applyAlignment="1">
      <alignment horizontal="center" vertical="center"/>
    </xf>
    <xf numFmtId="0" fontId="95" fillId="0" borderId="25" xfId="0" applyFont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/>
    </xf>
    <xf numFmtId="0" fontId="101" fillId="0" borderId="0" xfId="0" applyFont="1" applyBorder="1" applyAlignment="1">
      <alignment horizontal="left" vertical="center"/>
    </xf>
    <xf numFmtId="0" fontId="91" fillId="0" borderId="20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/>
    </xf>
    <xf numFmtId="0" fontId="103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101" fillId="0" borderId="20" xfId="0" applyFont="1" applyBorder="1" applyAlignment="1">
      <alignment horizontal="left" vertical="center"/>
    </xf>
    <xf numFmtId="0" fontId="114" fillId="0" borderId="52" xfId="13" applyFont="1" applyBorder="1" applyAlignment="1">
      <alignment horizontal="center" vertical="center" wrapText="1"/>
    </xf>
    <xf numFmtId="0" fontId="85" fillId="0" borderId="0" xfId="0" applyFont="1" applyBorder="1" applyAlignment="1">
      <alignment horizontal="center" vertical="center"/>
    </xf>
    <xf numFmtId="0" fontId="85" fillId="0" borderId="10" xfId="0" applyFont="1" applyFill="1" applyBorder="1" applyAlignment="1">
      <alignment vertical="center"/>
    </xf>
    <xf numFmtId="0" fontId="85" fillId="0" borderId="0" xfId="0" applyFont="1" applyFill="1" applyBorder="1">
      <alignment vertical="center"/>
    </xf>
    <xf numFmtId="0" fontId="85" fillId="0" borderId="0" xfId="0" applyFont="1" applyFill="1" applyBorder="1" applyAlignment="1">
      <alignment vertical="center"/>
    </xf>
    <xf numFmtId="0" fontId="32" fillId="0" borderId="10" xfId="0" applyFont="1" applyBorder="1">
      <alignment vertical="center"/>
    </xf>
    <xf numFmtId="0" fontId="85" fillId="0" borderId="11" xfId="0" applyFont="1" applyFill="1" applyBorder="1" applyAlignment="1">
      <alignment vertical="center"/>
    </xf>
    <xf numFmtId="0" fontId="85" fillId="0" borderId="12" xfId="0" applyFont="1" applyFill="1" applyBorder="1">
      <alignment vertical="center"/>
    </xf>
    <xf numFmtId="0" fontId="85" fillId="0" borderId="12" xfId="0" applyFont="1" applyFill="1" applyBorder="1" applyAlignment="1">
      <alignment vertical="center"/>
    </xf>
    <xf numFmtId="0" fontId="85" fillId="0" borderId="3" xfId="0" applyFont="1" applyFill="1" applyBorder="1" applyAlignment="1">
      <alignment vertical="center"/>
    </xf>
    <xf numFmtId="0" fontId="85" fillId="0" borderId="4" xfId="0" applyFont="1" applyFill="1" applyBorder="1">
      <alignment vertical="center"/>
    </xf>
    <xf numFmtId="0" fontId="85" fillId="0" borderId="4" xfId="0" applyFont="1" applyFill="1" applyBorder="1" applyAlignment="1">
      <alignment vertical="center"/>
    </xf>
    <xf numFmtId="0" fontId="87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6" xfId="0" applyBorder="1">
      <alignment vertical="center"/>
    </xf>
    <xf numFmtId="0" fontId="0" fillId="0" borderId="2" xfId="0" applyBorder="1">
      <alignment vertical="center"/>
    </xf>
    <xf numFmtId="0" fontId="0" fillId="0" borderId="27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24" fillId="0" borderId="0" xfId="0" applyFont="1" applyBorder="1">
      <alignment vertical="center"/>
    </xf>
    <xf numFmtId="0" fontId="124" fillId="0" borderId="9" xfId="0" applyFont="1" applyBorder="1">
      <alignment vertical="center"/>
    </xf>
    <xf numFmtId="0" fontId="124" fillId="0" borderId="12" xfId="0" applyFont="1" applyBorder="1">
      <alignment vertical="center"/>
    </xf>
    <xf numFmtId="0" fontId="124" fillId="0" borderId="13" xfId="0" applyFont="1" applyBorder="1">
      <alignment vertical="center"/>
    </xf>
    <xf numFmtId="0" fontId="50" fillId="0" borderId="0" xfId="8" applyFont="1" applyAlignment="1">
      <alignment horizontal="center" vertical="center"/>
    </xf>
    <xf numFmtId="0" fontId="101" fillId="0" borderId="14" xfId="0" applyFont="1" applyBorder="1" applyAlignment="1">
      <alignment horizontal="center" vertical="center"/>
    </xf>
    <xf numFmtId="0" fontId="41" fillId="14" borderId="25" xfId="8" applyFont="1" applyFill="1" applyBorder="1" applyAlignment="1">
      <alignment vertical="center" wrapText="1"/>
    </xf>
    <xf numFmtId="0" fontId="50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0" fontId="101" fillId="0" borderId="14" xfId="0" applyFont="1" applyBorder="1" applyAlignment="1">
      <alignment horizontal="center" vertical="center"/>
    </xf>
    <xf numFmtId="0" fontId="77" fillId="0" borderId="0" xfId="0" applyNumberFormat="1" applyFont="1">
      <alignment vertical="center"/>
    </xf>
    <xf numFmtId="0" fontId="0" fillId="0" borderId="0" xfId="0">
      <alignment vertical="center"/>
    </xf>
    <xf numFmtId="0" fontId="128" fillId="0" borderId="0" xfId="0" applyNumberFormat="1" applyFont="1">
      <alignment vertical="center"/>
    </xf>
    <xf numFmtId="0" fontId="40" fillId="9" borderId="6" xfId="8" applyFont="1" applyFill="1" applyBorder="1" applyAlignment="1">
      <alignment horizontal="center" vertical="center" wrapText="1"/>
    </xf>
    <xf numFmtId="0" fontId="40" fillId="12" borderId="6" xfId="8" applyFont="1" applyFill="1" applyBorder="1" applyAlignment="1">
      <alignment horizontal="center" vertical="center" wrapText="1"/>
    </xf>
    <xf numFmtId="3" fontId="41" fillId="0" borderId="6" xfId="8" applyNumberFormat="1" applyFont="1" applyBorder="1" applyAlignment="1">
      <alignment horizontal="right" vertical="center" wrapText="1"/>
    </xf>
    <xf numFmtId="0" fontId="42" fillId="0" borderId="0" xfId="8" applyFont="1">
      <alignment vertical="center"/>
    </xf>
    <xf numFmtId="0" fontId="2" fillId="0" borderId="0" xfId="8" applyFont="1">
      <alignment vertical="center"/>
    </xf>
    <xf numFmtId="0" fontId="41" fillId="0" borderId="6" xfId="8" applyFont="1" applyBorder="1" applyAlignment="1">
      <alignment horizontal="center" vertical="center" wrapText="1"/>
    </xf>
    <xf numFmtId="0" fontId="42" fillId="0" borderId="0" xfId="8" applyFont="1" applyAlignment="1">
      <alignment horizontal="left" vertical="center" wrapText="1"/>
    </xf>
    <xf numFmtId="0" fontId="42" fillId="0" borderId="0" xfId="8" applyFont="1" applyAlignment="1">
      <alignment horizontal="left" vertical="center"/>
    </xf>
    <xf numFmtId="0" fontId="41" fillId="14" borderId="26" xfId="8" applyFont="1" applyFill="1" applyBorder="1" applyAlignment="1">
      <alignment horizontal="center" vertical="center" wrapText="1"/>
    </xf>
    <xf numFmtId="0" fontId="41" fillId="10" borderId="6" xfId="8" applyFont="1" applyFill="1" applyBorder="1" applyAlignment="1">
      <alignment horizontal="center" vertical="center" wrapText="1"/>
    </xf>
    <xf numFmtId="0" fontId="41" fillId="14" borderId="26" xfId="8" applyFont="1" applyFill="1" applyBorder="1" applyAlignment="1">
      <alignment horizontal="right" vertical="center" wrapText="1"/>
    </xf>
    <xf numFmtId="0" fontId="50" fillId="0" borderId="0" xfId="8" applyFont="1" applyAlignment="1">
      <alignment horizontal="left" vertical="top" wrapText="1"/>
    </xf>
    <xf numFmtId="0" fontId="42" fillId="0" borderId="0" xfId="8" applyFont="1" applyAlignment="1">
      <alignment horizontal="left" vertical="center" wrapText="1"/>
    </xf>
    <xf numFmtId="0" fontId="42" fillId="0" borderId="0" xfId="8" applyFont="1" applyAlignment="1">
      <alignment horizontal="left" vertical="center"/>
    </xf>
    <xf numFmtId="0" fontId="42" fillId="0" borderId="0" xfId="8" applyFont="1">
      <alignment vertical="center"/>
    </xf>
    <xf numFmtId="0" fontId="0" fillId="0" borderId="0" xfId="8" applyFont="1" applyAlignment="1">
      <alignment horizontal="left" vertical="center" wrapText="1"/>
    </xf>
    <xf numFmtId="0" fontId="49" fillId="0" borderId="0" xfId="8" applyFont="1" applyAlignment="1">
      <alignment horizontal="left" vertical="center" wrapText="1"/>
    </xf>
    <xf numFmtId="0" fontId="49" fillId="0" borderId="0" xfId="8" applyFont="1" applyAlignment="1">
      <alignment horizontal="left" vertical="center"/>
    </xf>
    <xf numFmtId="31" fontId="50" fillId="0" borderId="0" xfId="8" applyNumberFormat="1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0" fontId="50" fillId="0" borderId="0" xfId="8" applyFont="1" applyAlignment="1">
      <alignment vertical="top" wrapText="1"/>
    </xf>
    <xf numFmtId="0" fontId="42" fillId="0" borderId="43" xfId="8" applyFont="1" applyBorder="1" applyAlignment="1">
      <alignment horizontal="left" vertical="center" wrapText="1"/>
    </xf>
    <xf numFmtId="0" fontId="42" fillId="0" borderId="44" xfId="8" applyFont="1" applyBorder="1" applyAlignment="1">
      <alignment horizontal="left" vertical="center"/>
    </xf>
    <xf numFmtId="0" fontId="42" fillId="0" borderId="45" xfId="8" applyFont="1" applyBorder="1" applyAlignment="1">
      <alignment horizontal="left" vertical="center"/>
    </xf>
    <xf numFmtId="0" fontId="42" fillId="0" borderId="0" xfId="8" applyFont="1" applyBorder="1" applyAlignment="1">
      <alignment horizontal="left" vertical="center" wrapText="1"/>
    </xf>
    <xf numFmtId="0" fontId="42" fillId="0" borderId="0" xfId="8" applyFont="1" applyBorder="1" applyAlignment="1">
      <alignment horizontal="left" vertical="center"/>
    </xf>
    <xf numFmtId="0" fontId="40" fillId="12" borderId="27" xfId="8" applyFont="1" applyFill="1" applyBorder="1" applyAlignment="1">
      <alignment horizontal="center" vertical="center" wrapText="1"/>
    </xf>
    <xf numFmtId="0" fontId="40" fillId="12" borderId="39" xfId="8" applyFont="1" applyFill="1" applyBorder="1" applyAlignment="1">
      <alignment horizontal="center" vertical="center" wrapText="1"/>
    </xf>
    <xf numFmtId="0" fontId="40" fillId="12" borderId="33" xfId="8" applyFont="1" applyFill="1" applyBorder="1" applyAlignment="1">
      <alignment horizontal="center" vertical="center" wrapText="1"/>
    </xf>
    <xf numFmtId="3" fontId="40" fillId="0" borderId="6" xfId="8" applyNumberFormat="1" applyFont="1" applyBorder="1" applyAlignment="1">
      <alignment horizontal="center" vertical="center" wrapText="1"/>
    </xf>
    <xf numFmtId="0" fontId="45" fillId="12" borderId="27" xfId="8" applyFont="1" applyFill="1" applyBorder="1" applyAlignment="1">
      <alignment horizontal="center" vertical="center" wrapText="1"/>
    </xf>
    <xf numFmtId="0" fontId="45" fillId="12" borderId="39" xfId="8" applyFont="1" applyFill="1" applyBorder="1" applyAlignment="1">
      <alignment horizontal="center" vertical="center" wrapText="1"/>
    </xf>
    <xf numFmtId="0" fontId="45" fillId="12" borderId="33" xfId="8" applyFont="1" applyFill="1" applyBorder="1" applyAlignment="1">
      <alignment horizontal="center" vertical="center" wrapText="1"/>
    </xf>
    <xf numFmtId="3" fontId="41" fillId="0" borderId="6" xfId="8" applyNumberFormat="1" applyFont="1" applyBorder="1" applyAlignment="1">
      <alignment horizontal="right" vertical="center" wrapText="1"/>
    </xf>
    <xf numFmtId="3" fontId="41" fillId="0" borderId="6" xfId="8" applyNumberFormat="1" applyFont="1" applyBorder="1" applyAlignment="1">
      <alignment horizontal="center" vertical="center" wrapText="1"/>
    </xf>
    <xf numFmtId="3" fontId="41" fillId="0" borderId="26" xfId="8" applyNumberFormat="1" applyFont="1" applyBorder="1" applyAlignment="1">
      <alignment horizontal="right" vertical="center" wrapText="1"/>
    </xf>
    <xf numFmtId="0" fontId="41" fillId="0" borderId="6" xfId="8" applyFont="1" applyBorder="1" applyAlignment="1">
      <alignment horizontal="center" vertical="center" wrapText="1"/>
    </xf>
    <xf numFmtId="0" fontId="40" fillId="12" borderId="6" xfId="8" applyFont="1" applyFill="1" applyBorder="1" applyAlignment="1">
      <alignment horizontal="center" vertical="center" wrapText="1"/>
    </xf>
    <xf numFmtId="3" fontId="41" fillId="0" borderId="27" xfId="8" applyNumberFormat="1" applyFont="1" applyBorder="1" applyAlignment="1">
      <alignment horizontal="right" vertical="center" wrapText="1"/>
    </xf>
    <xf numFmtId="3" fontId="41" fillId="0" borderId="39" xfId="8" applyNumberFormat="1" applyFont="1" applyBorder="1" applyAlignment="1">
      <alignment horizontal="right" vertical="center" wrapText="1"/>
    </xf>
    <xf numFmtId="3" fontId="41" fillId="0" borderId="33" xfId="8" applyNumberFormat="1" applyFont="1" applyBorder="1" applyAlignment="1">
      <alignment horizontal="right" vertical="center" wrapText="1"/>
    </xf>
    <xf numFmtId="3" fontId="41" fillId="0" borderId="3" xfId="8" applyNumberFormat="1" applyFont="1" applyBorder="1" applyAlignment="1">
      <alignment horizontal="center" vertical="center" wrapText="1"/>
    </xf>
    <xf numFmtId="3" fontId="41" fillId="0" borderId="5" xfId="8" applyNumberFormat="1" applyFont="1" applyBorder="1" applyAlignment="1">
      <alignment horizontal="center" vertical="center" wrapText="1"/>
    </xf>
    <xf numFmtId="3" fontId="41" fillId="0" borderId="10" xfId="8" applyNumberFormat="1" applyFont="1" applyBorder="1" applyAlignment="1">
      <alignment horizontal="center" vertical="center" wrapText="1"/>
    </xf>
    <xf numFmtId="3" fontId="41" fillId="0" borderId="9" xfId="8" applyNumberFormat="1" applyFont="1" applyBorder="1" applyAlignment="1">
      <alignment horizontal="center" vertical="center" wrapText="1"/>
    </xf>
    <xf numFmtId="3" fontId="41" fillId="0" borderId="11" xfId="8" applyNumberFormat="1" applyFont="1" applyBorder="1" applyAlignment="1">
      <alignment horizontal="center" vertical="center" wrapText="1"/>
    </xf>
    <xf numFmtId="3" fontId="41" fillId="0" borderId="13" xfId="8" applyNumberFormat="1" applyFont="1" applyBorder="1" applyAlignment="1">
      <alignment horizontal="center" vertical="center" wrapText="1"/>
    </xf>
    <xf numFmtId="0" fontId="43" fillId="0" borderId="12" xfId="8" applyFont="1" applyBorder="1" applyAlignment="1">
      <alignment horizontal="left" vertical="center" wrapText="1"/>
    </xf>
    <xf numFmtId="0" fontId="43" fillId="0" borderId="12" xfId="8" applyFont="1" applyBorder="1" applyAlignment="1">
      <alignment horizontal="left" vertical="center"/>
    </xf>
    <xf numFmtId="0" fontId="40" fillId="9" borderId="6" xfId="8" applyFont="1" applyFill="1" applyBorder="1" applyAlignment="1">
      <alignment horizontal="center" vertical="center" wrapText="1"/>
    </xf>
    <xf numFmtId="0" fontId="41" fillId="12" borderId="6" xfId="8" applyFont="1" applyFill="1" applyBorder="1" applyAlignment="1">
      <alignment horizontal="left" vertical="center" wrapText="1"/>
    </xf>
    <xf numFmtId="9" fontId="41" fillId="0" borderId="6" xfId="8" applyNumberFormat="1" applyFont="1" applyBorder="1" applyAlignment="1">
      <alignment horizontal="center" vertical="center" wrapText="1"/>
    </xf>
    <xf numFmtId="0" fontId="45" fillId="12" borderId="6" xfId="8" applyFont="1" applyFill="1" applyBorder="1" applyAlignment="1">
      <alignment horizontal="left" vertical="center" wrapText="1"/>
    </xf>
    <xf numFmtId="10" fontId="41" fillId="0" borderId="6" xfId="8" applyNumberFormat="1" applyFont="1" applyBorder="1" applyAlignment="1">
      <alignment horizontal="center" vertical="center" wrapText="1"/>
    </xf>
    <xf numFmtId="0" fontId="43" fillId="0" borderId="0" xfId="8" applyFont="1" applyBorder="1" applyAlignment="1">
      <alignment horizontal="center" vertical="center" wrapText="1"/>
    </xf>
    <xf numFmtId="0" fontId="43" fillId="0" borderId="4" xfId="8" applyFont="1" applyBorder="1" applyAlignment="1">
      <alignment horizontal="left" vertical="center" wrapText="1"/>
    </xf>
    <xf numFmtId="0" fontId="43" fillId="0" borderId="0" xfId="8" applyFont="1" applyAlignment="1">
      <alignment horizontal="left" vertical="center" wrapText="1"/>
    </xf>
    <xf numFmtId="0" fontId="41" fillId="12" borderId="6" xfId="8" applyFont="1" applyFill="1" applyBorder="1" applyAlignment="1">
      <alignment horizontal="center" vertical="center" wrapText="1"/>
    </xf>
    <xf numFmtId="0" fontId="42" fillId="0" borderId="0" xfId="8" applyFont="1" applyAlignment="1">
      <alignment horizontal="center" vertical="center" wrapText="1"/>
    </xf>
    <xf numFmtId="183" fontId="72" fillId="0" borderId="0" xfId="8" applyNumberFormat="1" applyFont="1" applyAlignment="1">
      <alignment horizontal="center" vertical="center" wrapText="1"/>
    </xf>
    <xf numFmtId="31" fontId="42" fillId="14" borderId="0" xfId="8" applyNumberFormat="1" applyFont="1" applyFill="1" applyAlignment="1">
      <alignment horizontal="center" vertical="center" wrapText="1"/>
    </xf>
    <xf numFmtId="0" fontId="41" fillId="9" borderId="6" xfId="8" applyFont="1" applyFill="1" applyBorder="1" applyAlignment="1">
      <alignment horizontal="center" vertical="center" wrapText="1"/>
    </xf>
    <xf numFmtId="0" fontId="41" fillId="0" borderId="27" xfId="8" applyFont="1" applyBorder="1" applyAlignment="1">
      <alignment horizontal="center" vertical="center" wrapText="1"/>
    </xf>
    <xf numFmtId="186" fontId="41" fillId="0" borderId="6" xfId="8" applyNumberFormat="1" applyFont="1" applyBorder="1" applyAlignment="1">
      <alignment horizontal="center" vertical="center" wrapText="1"/>
    </xf>
    <xf numFmtId="0" fontId="41" fillId="0" borderId="6" xfId="8" applyFont="1" applyBorder="1" applyAlignment="1">
      <alignment horizontal="justify" vertical="center" wrapText="1"/>
    </xf>
    <xf numFmtId="0" fontId="41" fillId="0" borderId="39" xfId="8" applyFont="1" applyBorder="1" applyAlignment="1">
      <alignment horizontal="justify" vertical="center" wrapText="1"/>
    </xf>
    <xf numFmtId="0" fontId="41" fillId="10" borderId="6" xfId="8" applyFont="1" applyFill="1" applyBorder="1" applyAlignment="1">
      <alignment horizontal="center" vertical="center" wrapText="1"/>
    </xf>
    <xf numFmtId="181" fontId="42" fillId="14" borderId="6" xfId="8" applyNumberFormat="1" applyFont="1" applyFill="1" applyBorder="1" applyAlignment="1">
      <alignment horizontal="center" vertical="center" wrapText="1"/>
    </xf>
    <xf numFmtId="181" fontId="42" fillId="14" borderId="33" xfId="8" applyNumberFormat="1" applyFont="1" applyFill="1" applyBorder="1" applyAlignment="1">
      <alignment horizontal="center" vertical="center" wrapText="1"/>
    </xf>
    <xf numFmtId="0" fontId="41" fillId="14" borderId="26" xfId="8" applyFont="1" applyFill="1" applyBorder="1" applyAlignment="1">
      <alignment vertical="center" shrinkToFit="1"/>
    </xf>
    <xf numFmtId="0" fontId="41" fillId="14" borderId="2" xfId="8" applyFont="1" applyFill="1" applyBorder="1" applyAlignment="1">
      <alignment vertical="center" shrinkToFit="1"/>
    </xf>
    <xf numFmtId="0" fontId="41" fillId="14" borderId="25" xfId="8" applyFont="1" applyFill="1" applyBorder="1" applyAlignment="1">
      <alignment vertical="center" shrinkToFit="1"/>
    </xf>
    <xf numFmtId="31" fontId="42" fillId="14" borderId="26" xfId="8" applyNumberFormat="1" applyFont="1" applyFill="1" applyBorder="1" applyAlignment="1">
      <alignment horizontal="right" vertical="center"/>
    </xf>
    <xf numFmtId="31" fontId="42" fillId="14" borderId="2" xfId="8" applyNumberFormat="1" applyFont="1" applyFill="1" applyBorder="1" applyAlignment="1">
      <alignment horizontal="right" vertical="center"/>
    </xf>
    <xf numFmtId="31" fontId="42" fillId="14" borderId="2" xfId="8" applyNumberFormat="1" applyFont="1" applyFill="1" applyBorder="1" applyAlignment="1">
      <alignment horizontal="left" vertical="center"/>
    </xf>
    <xf numFmtId="31" fontId="42" fillId="14" borderId="25" xfId="8" applyNumberFormat="1" applyFont="1" applyFill="1" applyBorder="1" applyAlignment="1">
      <alignment horizontal="left" vertical="center"/>
    </xf>
    <xf numFmtId="183" fontId="42" fillId="14" borderId="26" xfId="8" applyNumberFormat="1" applyFont="1" applyFill="1" applyBorder="1" applyAlignment="1">
      <alignment horizontal="center" vertical="center"/>
    </xf>
    <xf numFmtId="183" fontId="42" fillId="14" borderId="2" xfId="8" applyNumberFormat="1" applyFont="1" applyFill="1" applyBorder="1" applyAlignment="1">
      <alignment horizontal="center" vertical="center"/>
    </xf>
    <xf numFmtId="0" fontId="36" fillId="0" borderId="41" xfId="8" applyFont="1" applyBorder="1" applyAlignment="1">
      <alignment horizontal="center" vertical="center" wrapText="1"/>
    </xf>
    <xf numFmtId="0" fontId="36" fillId="0" borderId="1" xfId="8" applyFont="1" applyBorder="1" applyAlignment="1">
      <alignment horizontal="center" vertical="center" wrapText="1"/>
    </xf>
    <xf numFmtId="0" fontId="36" fillId="0" borderId="42" xfId="8" applyFont="1" applyBorder="1" applyAlignment="1">
      <alignment horizontal="center" vertical="center" wrapText="1"/>
    </xf>
    <xf numFmtId="0" fontId="38" fillId="0" borderId="0" xfId="8" applyFont="1" applyAlignment="1">
      <alignment horizontal="center" vertical="center"/>
    </xf>
    <xf numFmtId="0" fontId="39" fillId="0" borderId="0" xfId="8" applyFont="1" applyAlignment="1">
      <alignment horizontal="left" vertical="center" wrapText="1"/>
    </xf>
    <xf numFmtId="0" fontId="40" fillId="8" borderId="26" xfId="8" applyFont="1" applyFill="1" applyBorder="1" applyAlignment="1">
      <alignment horizontal="center" vertical="center" wrapText="1"/>
    </xf>
    <xf numFmtId="0" fontId="40" fillId="8" borderId="2" xfId="8" applyFont="1" applyFill="1" applyBorder="1" applyAlignment="1">
      <alignment horizontal="center" vertical="center" wrapText="1"/>
    </xf>
    <xf numFmtId="0" fontId="40" fillId="8" borderId="25" xfId="8" applyFont="1" applyFill="1" applyBorder="1" applyAlignment="1">
      <alignment horizontal="center" vertical="center" wrapText="1"/>
    </xf>
    <xf numFmtId="0" fontId="41" fillId="9" borderId="26" xfId="8" applyFont="1" applyFill="1" applyBorder="1" applyAlignment="1">
      <alignment horizontal="center" vertical="center" wrapText="1"/>
    </xf>
    <xf numFmtId="0" fontId="41" fillId="14" borderId="26" xfId="8" applyFont="1" applyFill="1" applyBorder="1" applyAlignment="1">
      <alignment horizontal="center" vertical="center" wrapText="1"/>
    </xf>
    <xf numFmtId="0" fontId="41" fillId="14" borderId="25" xfId="8" applyFont="1" applyFill="1" applyBorder="1" applyAlignment="1">
      <alignment horizontal="center" vertical="center" wrapText="1"/>
    </xf>
    <xf numFmtId="181" fontId="41" fillId="14" borderId="26" xfId="8" applyNumberFormat="1" applyFont="1" applyFill="1" applyBorder="1" applyAlignment="1">
      <alignment horizontal="center" vertical="center" wrapText="1"/>
    </xf>
    <xf numFmtId="181" fontId="41" fillId="14" borderId="25" xfId="8" applyNumberFormat="1" applyFont="1" applyFill="1" applyBorder="1" applyAlignment="1">
      <alignment horizontal="center" vertical="center" wrapText="1"/>
    </xf>
    <xf numFmtId="186" fontId="41" fillId="14" borderId="26" xfId="8" applyNumberFormat="1" applyFont="1" applyFill="1" applyBorder="1" applyAlignment="1">
      <alignment horizontal="center" vertical="center" wrapText="1"/>
    </xf>
    <xf numFmtId="186" fontId="41" fillId="14" borderId="25" xfId="8" applyNumberFormat="1" applyFont="1" applyFill="1" applyBorder="1" applyAlignment="1">
      <alignment horizontal="center" vertical="center" wrapText="1"/>
    </xf>
    <xf numFmtId="0" fontId="76" fillId="0" borderId="10" xfId="0" applyFont="1" applyBorder="1" applyAlignment="1">
      <alignment vertical="center" wrapText="1"/>
    </xf>
    <xf numFmtId="0" fontId="76" fillId="0" borderId="0" xfId="0" applyFont="1" applyBorder="1" applyAlignment="1">
      <alignment vertical="center" wrapText="1"/>
    </xf>
    <xf numFmtId="0" fontId="76" fillId="0" borderId="9" xfId="0" applyFont="1" applyBorder="1" applyAlignment="1">
      <alignment vertical="center" wrapText="1"/>
    </xf>
    <xf numFmtId="180" fontId="0" fillId="0" borderId="0" xfId="0" applyNumberFormat="1" applyBorder="1" applyAlignment="1">
      <alignment horizontal="center" vertical="center" wrapText="1"/>
    </xf>
    <xf numFmtId="180" fontId="74" fillId="0" borderId="0" xfId="0" applyNumberFormat="1" applyFont="1" applyBorder="1" applyAlignment="1">
      <alignment horizontal="right" vertical="center" wrapText="1"/>
    </xf>
    <xf numFmtId="180" fontId="74" fillId="0" borderId="0" xfId="0" applyNumberFormat="1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/>
    </xf>
    <xf numFmtId="0" fontId="73" fillId="0" borderId="4" xfId="0" applyFont="1" applyBorder="1" applyAlignment="1">
      <alignment horizontal="center" vertical="center"/>
    </xf>
    <xf numFmtId="0" fontId="73" fillId="0" borderId="5" xfId="0" applyFont="1" applyBorder="1" applyAlignment="1">
      <alignment horizontal="center" vertical="center"/>
    </xf>
    <xf numFmtId="0" fontId="48" fillId="0" borderId="10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75" fillId="0" borderId="0" xfId="0" applyFont="1" applyBorder="1" applyAlignment="1">
      <alignment vertical="center"/>
    </xf>
    <xf numFmtId="0" fontId="75" fillId="0" borderId="0" xfId="0" applyFont="1" applyBorder="1" applyAlignment="1">
      <alignment horizontal="right" vertical="center"/>
    </xf>
    <xf numFmtId="181" fontId="75" fillId="0" borderId="0" xfId="0" applyNumberFormat="1" applyFont="1" applyBorder="1" applyAlignment="1">
      <alignment horizontal="center" vertical="center"/>
    </xf>
    <xf numFmtId="0" fontId="75" fillId="0" borderId="9" xfId="0" applyFont="1" applyBorder="1" applyAlignment="1">
      <alignment vertical="center"/>
    </xf>
    <xf numFmtId="0" fontId="75" fillId="0" borderId="10" xfId="0" applyFont="1" applyBorder="1" applyAlignment="1">
      <alignment horizontal="left" vertical="top" wrapText="1"/>
    </xf>
    <xf numFmtId="0" fontId="75" fillId="0" borderId="0" xfId="0" applyFont="1" applyBorder="1" applyAlignment="1">
      <alignment horizontal="left" vertical="top" wrapText="1"/>
    </xf>
    <xf numFmtId="0" fontId="75" fillId="0" borderId="9" xfId="0" applyFont="1" applyBorder="1" applyAlignment="1">
      <alignment horizontal="left" vertical="top" wrapText="1"/>
    </xf>
    <xf numFmtId="0" fontId="75" fillId="0" borderId="10" xfId="0" applyFont="1" applyBorder="1" applyAlignment="1">
      <alignment vertical="center" wrapText="1"/>
    </xf>
    <xf numFmtId="0" fontId="75" fillId="0" borderId="0" xfId="0" applyFont="1" applyBorder="1" applyAlignment="1">
      <alignment vertical="center" wrapText="1"/>
    </xf>
    <xf numFmtId="0" fontId="75" fillId="0" borderId="9" xfId="0" applyFont="1" applyBorder="1" applyAlignment="1">
      <alignment vertical="center" wrapText="1"/>
    </xf>
    <xf numFmtId="0" fontId="101" fillId="0" borderId="19" xfId="0" applyFont="1" applyBorder="1" applyAlignment="1">
      <alignment horizontal="center" vertical="center"/>
    </xf>
    <xf numFmtId="0" fontId="101" fillId="0" borderId="18" xfId="0" applyFont="1" applyBorder="1" applyAlignment="1">
      <alignment horizontal="center" vertical="center"/>
    </xf>
    <xf numFmtId="0" fontId="101" fillId="0" borderId="20" xfId="0" applyFont="1" applyBorder="1" applyAlignment="1">
      <alignment horizontal="center" vertical="center"/>
    </xf>
    <xf numFmtId="0" fontId="101" fillId="0" borderId="21" xfId="0" applyFont="1" applyBorder="1" applyAlignment="1">
      <alignment horizontal="center" vertical="center"/>
    </xf>
    <xf numFmtId="0" fontId="101" fillId="0" borderId="22" xfId="0" applyFont="1" applyBorder="1" applyAlignment="1">
      <alignment horizontal="center" vertical="center"/>
    </xf>
    <xf numFmtId="0" fontId="101" fillId="0" borderId="24" xfId="0" applyFont="1" applyBorder="1" applyAlignment="1">
      <alignment horizontal="center" vertical="center"/>
    </xf>
    <xf numFmtId="0" fontId="101" fillId="5" borderId="19" xfId="0" applyFont="1" applyFill="1" applyBorder="1" applyAlignment="1">
      <alignment horizontal="center" vertical="center"/>
    </xf>
    <xf numFmtId="0" fontId="101" fillId="5" borderId="18" xfId="0" applyFont="1" applyFill="1" applyBorder="1" applyAlignment="1">
      <alignment horizontal="center" vertical="center"/>
    </xf>
    <xf numFmtId="0" fontId="101" fillId="5" borderId="20" xfId="0" applyFont="1" applyFill="1" applyBorder="1" applyAlignment="1">
      <alignment horizontal="center" vertical="center"/>
    </xf>
    <xf numFmtId="0" fontId="101" fillId="5" borderId="21" xfId="0" applyFont="1" applyFill="1" applyBorder="1" applyAlignment="1">
      <alignment horizontal="center" vertical="center"/>
    </xf>
    <xf numFmtId="0" fontId="101" fillId="0" borderId="17" xfId="0" applyFont="1" applyBorder="1" applyAlignment="1">
      <alignment horizontal="center" vertical="center"/>
    </xf>
    <xf numFmtId="0" fontId="101" fillId="0" borderId="23" xfId="0" applyFont="1" applyBorder="1" applyAlignment="1">
      <alignment horizontal="center" vertical="center"/>
    </xf>
    <xf numFmtId="0" fontId="101" fillId="0" borderId="8" xfId="0" applyFont="1" applyBorder="1" applyAlignment="1">
      <alignment horizontal="center" vertical="center"/>
    </xf>
    <xf numFmtId="0" fontId="101" fillId="0" borderId="17" xfId="0" applyFont="1" applyBorder="1" applyAlignment="1">
      <alignment horizontal="left" vertical="center"/>
    </xf>
    <xf numFmtId="0" fontId="101" fillId="0" borderId="0" xfId="0" applyFont="1" applyBorder="1" applyAlignment="1">
      <alignment horizontal="left" vertical="center"/>
    </xf>
    <xf numFmtId="0" fontId="101" fillId="0" borderId="21" xfId="0" applyFont="1" applyBorder="1" applyAlignment="1">
      <alignment horizontal="left" vertical="center"/>
    </xf>
    <xf numFmtId="0" fontId="89" fillId="5" borderId="19" xfId="0" applyFont="1" applyFill="1" applyBorder="1" applyAlignment="1">
      <alignment horizontal="center" vertical="center"/>
    </xf>
    <xf numFmtId="0" fontId="89" fillId="5" borderId="17" xfId="0" applyFont="1" applyFill="1" applyBorder="1" applyAlignment="1">
      <alignment horizontal="center" vertical="center"/>
    </xf>
    <xf numFmtId="0" fontId="89" fillId="5" borderId="18" xfId="0" applyFont="1" applyFill="1" applyBorder="1" applyAlignment="1">
      <alignment horizontal="center" vertical="center"/>
    </xf>
    <xf numFmtId="0" fontId="89" fillId="5" borderId="20" xfId="0" applyFont="1" applyFill="1" applyBorder="1" applyAlignment="1">
      <alignment horizontal="center" vertical="center"/>
    </xf>
    <xf numFmtId="0" fontId="89" fillId="5" borderId="0" xfId="0" applyFont="1" applyFill="1" applyBorder="1" applyAlignment="1">
      <alignment horizontal="center" vertical="center"/>
    </xf>
    <xf numFmtId="0" fontId="89" fillId="5" borderId="21" xfId="0" applyFont="1" applyFill="1" applyBorder="1" applyAlignment="1">
      <alignment horizontal="center" vertical="center"/>
    </xf>
    <xf numFmtId="0" fontId="89" fillId="5" borderId="22" xfId="0" applyFont="1" applyFill="1" applyBorder="1" applyAlignment="1">
      <alignment horizontal="center" vertical="center"/>
    </xf>
    <xf numFmtId="0" fontId="89" fillId="5" borderId="7" xfId="0" applyFont="1" applyFill="1" applyBorder="1" applyAlignment="1">
      <alignment horizontal="center" vertical="center"/>
    </xf>
    <xf numFmtId="0" fontId="89" fillId="5" borderId="24" xfId="0" applyFont="1" applyFill="1" applyBorder="1" applyAlignment="1">
      <alignment horizontal="center" vertical="center"/>
    </xf>
    <xf numFmtId="14" fontId="101" fillId="7" borderId="8" xfId="0" applyNumberFormat="1" applyFont="1" applyFill="1" applyBorder="1" applyAlignment="1">
      <alignment horizontal="center" vertical="center"/>
    </xf>
    <xf numFmtId="0" fontId="101" fillId="7" borderId="8" xfId="0" applyFont="1" applyFill="1" applyBorder="1" applyAlignment="1">
      <alignment horizontal="center" vertical="center"/>
    </xf>
    <xf numFmtId="0" fontId="101" fillId="7" borderId="16" xfId="0" applyFont="1" applyFill="1" applyBorder="1" applyAlignment="1">
      <alignment horizontal="center" vertical="center"/>
    </xf>
    <xf numFmtId="0" fontId="100" fillId="5" borderId="14" xfId="0" applyFont="1" applyFill="1" applyBorder="1" applyAlignment="1">
      <alignment horizontal="center" vertical="center"/>
    </xf>
    <xf numFmtId="0" fontId="91" fillId="0" borderId="15" xfId="0" applyFont="1" applyBorder="1" applyAlignment="1">
      <alignment horizontal="center" vertical="center" wrapText="1"/>
    </xf>
    <xf numFmtId="0" fontId="91" fillId="0" borderId="28" xfId="0" applyFont="1" applyBorder="1" applyAlignment="1">
      <alignment horizontal="center" vertical="center" wrapText="1"/>
    </xf>
    <xf numFmtId="0" fontId="91" fillId="0" borderId="29" xfId="0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/>
    </xf>
    <xf numFmtId="0" fontId="101" fillId="0" borderId="16" xfId="0" applyFont="1" applyBorder="1" applyAlignment="1">
      <alignment horizontal="center" vertical="center"/>
    </xf>
    <xf numFmtId="0" fontId="101" fillId="0" borderId="8" xfId="0" applyFont="1" applyBorder="1" applyAlignment="1">
      <alignment horizontal="left" vertical="center"/>
    </xf>
    <xf numFmtId="0" fontId="101" fillId="0" borderId="16" xfId="0" applyFont="1" applyBorder="1" applyAlignment="1">
      <alignment horizontal="left" vertical="center"/>
    </xf>
    <xf numFmtId="179" fontId="101" fillId="0" borderId="23" xfId="0" applyNumberFormat="1" applyFont="1" applyBorder="1" applyAlignment="1">
      <alignment horizontal="center" vertical="center"/>
    </xf>
    <xf numFmtId="179" fontId="101" fillId="0" borderId="8" xfId="0" applyNumberFormat="1" applyFont="1" applyBorder="1" applyAlignment="1">
      <alignment horizontal="center" vertical="center"/>
    </xf>
    <xf numFmtId="0" fontId="101" fillId="0" borderId="23" xfId="0" applyFont="1" applyBorder="1" applyAlignment="1">
      <alignment horizontal="right" vertical="center"/>
    </xf>
    <xf numFmtId="0" fontId="101" fillId="0" borderId="16" xfId="0" applyFont="1" applyBorder="1" applyAlignment="1">
      <alignment horizontal="right" vertical="center"/>
    </xf>
    <xf numFmtId="0" fontId="101" fillId="0" borderId="8" xfId="0" applyFont="1" applyBorder="1" applyAlignment="1">
      <alignment vertical="center"/>
    </xf>
    <xf numFmtId="0" fontId="100" fillId="5" borderId="23" xfId="0" applyFont="1" applyFill="1" applyBorder="1" applyAlignment="1">
      <alignment horizontal="center" vertical="center"/>
    </xf>
    <xf numFmtId="0" fontId="100" fillId="5" borderId="16" xfId="0" applyFont="1" applyFill="1" applyBorder="1" applyAlignment="1">
      <alignment horizontal="center" vertical="center"/>
    </xf>
    <xf numFmtId="0" fontId="101" fillId="0" borderId="22" xfId="0" applyFont="1" applyBorder="1" applyAlignment="1">
      <alignment horizontal="left" vertical="center"/>
    </xf>
    <xf numFmtId="0" fontId="101" fillId="0" borderId="7" xfId="0" applyFont="1" applyBorder="1" applyAlignment="1">
      <alignment horizontal="left" vertical="center"/>
    </xf>
    <xf numFmtId="0" fontId="101" fillId="0" borderId="24" xfId="0" applyFont="1" applyBorder="1" applyAlignment="1">
      <alignment horizontal="left" vertical="center"/>
    </xf>
    <xf numFmtId="0" fontId="46" fillId="7" borderId="23" xfId="8" applyFont="1" applyFill="1" applyBorder="1" applyAlignment="1">
      <alignment horizontal="left" vertical="center" wrapText="1"/>
    </xf>
    <xf numFmtId="0" fontId="46" fillId="7" borderId="8" xfId="8" applyFont="1" applyFill="1" applyBorder="1" applyAlignment="1">
      <alignment horizontal="left" vertical="center" wrapText="1"/>
    </xf>
    <xf numFmtId="0" fontId="46" fillId="7" borderId="16" xfId="8" applyFont="1" applyFill="1" applyBorder="1" applyAlignment="1">
      <alignment horizontal="left" vertical="center" wrapText="1"/>
    </xf>
    <xf numFmtId="0" fontId="103" fillId="0" borderId="14" xfId="0" applyFont="1" applyBorder="1" applyAlignment="1">
      <alignment horizontal="center" vertical="center"/>
    </xf>
    <xf numFmtId="0" fontId="101" fillId="0" borderId="15" xfId="0" applyFont="1" applyBorder="1" applyAlignment="1">
      <alignment horizontal="center" vertical="center" wrapText="1"/>
    </xf>
    <xf numFmtId="0" fontId="101" fillId="0" borderId="28" xfId="0" applyFont="1" applyBorder="1" applyAlignment="1">
      <alignment horizontal="center" vertical="center"/>
    </xf>
    <xf numFmtId="0" fontId="101" fillId="0" borderId="29" xfId="0" applyFont="1" applyBorder="1" applyAlignment="1">
      <alignment horizontal="center" vertical="center"/>
    </xf>
    <xf numFmtId="0" fontId="91" fillId="0" borderId="19" xfId="0" applyFont="1" applyBorder="1" applyAlignment="1">
      <alignment horizontal="center" vertical="center" wrapText="1"/>
    </xf>
    <xf numFmtId="0" fontId="91" fillId="0" borderId="20" xfId="0" applyFont="1" applyBorder="1" applyAlignment="1">
      <alignment horizontal="center" vertical="center" wrapText="1"/>
    </xf>
    <xf numFmtId="0" fontId="91" fillId="0" borderId="22" xfId="0" applyFont="1" applyBorder="1" applyAlignment="1">
      <alignment horizontal="center" vertical="center" wrapText="1"/>
    </xf>
    <xf numFmtId="0" fontId="101" fillId="0" borderId="18" xfId="0" applyFont="1" applyBorder="1" applyAlignment="1">
      <alignment horizontal="left" vertical="center"/>
    </xf>
    <xf numFmtId="0" fontId="103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101" fillId="0" borderId="23" xfId="0" applyFont="1" applyBorder="1" applyAlignment="1">
      <alignment horizontal="center" vertical="center" wrapText="1"/>
    </xf>
    <xf numFmtId="0" fontId="101" fillId="0" borderId="16" xfId="0" applyFont="1" applyBorder="1" applyAlignment="1">
      <alignment horizontal="center" vertical="center" wrapText="1"/>
    </xf>
    <xf numFmtId="0" fontId="101" fillId="0" borderId="23" xfId="0" applyFont="1" applyBorder="1" applyAlignment="1">
      <alignment horizontal="left" vertical="center" wrapText="1"/>
    </xf>
    <xf numFmtId="0" fontId="101" fillId="0" borderId="8" xfId="0" applyFont="1" applyBorder="1" applyAlignment="1">
      <alignment horizontal="left" vertical="center" wrapText="1"/>
    </xf>
    <xf numFmtId="0" fontId="101" fillId="0" borderId="16" xfId="0" applyFont="1" applyBorder="1" applyAlignment="1">
      <alignment horizontal="left" vertical="center" wrapText="1"/>
    </xf>
    <xf numFmtId="0" fontId="101" fillId="0" borderId="14" xfId="0" applyFont="1" applyBorder="1" applyAlignment="1">
      <alignment horizontal="left" vertical="center" wrapText="1"/>
    </xf>
    <xf numFmtId="0" fontId="101" fillId="0" borderId="14" xfId="0" applyFont="1" applyBorder="1" applyAlignment="1">
      <alignment horizontal="left" vertical="center"/>
    </xf>
    <xf numFmtId="0" fontId="101" fillId="6" borderId="19" xfId="0" applyFont="1" applyFill="1" applyBorder="1" applyAlignment="1">
      <alignment horizontal="center" vertical="center"/>
    </xf>
    <xf numFmtId="0" fontId="101" fillId="6" borderId="18" xfId="0" applyFont="1" applyFill="1" applyBorder="1" applyAlignment="1">
      <alignment horizontal="center" vertical="center"/>
    </xf>
    <xf numFmtId="0" fontId="101" fillId="6" borderId="20" xfId="0" applyFont="1" applyFill="1" applyBorder="1" applyAlignment="1">
      <alignment horizontal="center" vertical="center"/>
    </xf>
    <xf numFmtId="0" fontId="101" fillId="6" borderId="21" xfId="0" applyFont="1" applyFill="1" applyBorder="1" applyAlignment="1">
      <alignment horizontal="center" vertical="center"/>
    </xf>
    <xf numFmtId="0" fontId="101" fillId="6" borderId="22" xfId="0" applyFont="1" applyFill="1" applyBorder="1" applyAlignment="1">
      <alignment horizontal="center" vertical="center"/>
    </xf>
    <xf numFmtId="0" fontId="101" fillId="6" borderId="24" xfId="0" applyFont="1" applyFill="1" applyBorder="1" applyAlignment="1">
      <alignment horizontal="center" vertical="center"/>
    </xf>
    <xf numFmtId="0" fontId="101" fillId="6" borderId="16" xfId="0" applyFont="1" applyFill="1" applyBorder="1" applyAlignment="1">
      <alignment horizontal="center" vertical="center"/>
    </xf>
    <xf numFmtId="0" fontId="101" fillId="6" borderId="14" xfId="0" applyFont="1" applyFill="1" applyBorder="1" applyAlignment="1">
      <alignment horizontal="center" vertical="center"/>
    </xf>
    <xf numFmtId="0" fontId="101" fillId="6" borderId="23" xfId="0" applyFont="1" applyFill="1" applyBorder="1" applyAlignment="1">
      <alignment horizontal="center" vertical="center" wrapText="1"/>
    </xf>
    <xf numFmtId="0" fontId="101" fillId="6" borderId="8" xfId="0" applyFont="1" applyFill="1" applyBorder="1" applyAlignment="1">
      <alignment horizontal="center" vertical="center"/>
    </xf>
    <xf numFmtId="0" fontId="101" fillId="0" borderId="19" xfId="0" applyFont="1" applyBorder="1" applyAlignment="1">
      <alignment horizontal="center" vertical="center" wrapText="1"/>
    </xf>
    <xf numFmtId="181" fontId="101" fillId="0" borderId="23" xfId="0" applyNumberFormat="1" applyFont="1" applyBorder="1" applyAlignment="1">
      <alignment horizontal="center" vertical="center"/>
    </xf>
    <xf numFmtId="181" fontId="101" fillId="0" borderId="8" xfId="0" applyNumberFormat="1" applyFont="1" applyBorder="1" applyAlignment="1">
      <alignment horizontal="center" vertical="center"/>
    </xf>
    <xf numFmtId="181" fontId="101" fillId="0" borderId="16" xfId="0" applyNumberFormat="1" applyFont="1" applyBorder="1" applyAlignment="1">
      <alignment horizontal="center" vertical="center"/>
    </xf>
    <xf numFmtId="0" fontId="101" fillId="0" borderId="7" xfId="0" applyFont="1" applyBorder="1" applyAlignment="1">
      <alignment horizontal="center" vertical="center"/>
    </xf>
    <xf numFmtId="0" fontId="101" fillId="0" borderId="23" xfId="0" applyFont="1" applyBorder="1" applyAlignment="1">
      <alignment horizontal="left" vertical="center"/>
    </xf>
    <xf numFmtId="31" fontId="100" fillId="5" borderId="23" xfId="0" applyNumberFormat="1" applyFont="1" applyFill="1" applyBorder="1" applyAlignment="1">
      <alignment horizontal="center" vertical="center"/>
    </xf>
    <xf numFmtId="31" fontId="100" fillId="5" borderId="16" xfId="0" applyNumberFormat="1" applyFont="1" applyFill="1" applyBorder="1" applyAlignment="1">
      <alignment horizontal="center" vertical="center"/>
    </xf>
    <xf numFmtId="31" fontId="101" fillId="7" borderId="8" xfId="0" applyNumberFormat="1" applyFont="1" applyFill="1" applyBorder="1" applyAlignment="1">
      <alignment horizontal="center" vertical="center"/>
    </xf>
    <xf numFmtId="31" fontId="101" fillId="7" borderId="16" xfId="0" applyNumberFormat="1" applyFont="1" applyFill="1" applyBorder="1" applyAlignment="1">
      <alignment horizontal="center" vertical="center"/>
    </xf>
    <xf numFmtId="180" fontId="101" fillId="0" borderId="23" xfId="0" applyNumberFormat="1" applyFont="1" applyBorder="1" applyAlignment="1">
      <alignment horizontal="center" vertical="center"/>
    </xf>
    <xf numFmtId="180" fontId="101" fillId="0" borderId="8" xfId="0" applyNumberFormat="1" applyFont="1" applyBorder="1" applyAlignment="1">
      <alignment horizontal="center" vertical="center"/>
    </xf>
    <xf numFmtId="180" fontId="101" fillId="0" borderId="16" xfId="0" applyNumberFormat="1" applyFont="1" applyBorder="1" applyAlignment="1">
      <alignment horizontal="center" vertical="center"/>
    </xf>
    <xf numFmtId="180" fontId="101" fillId="7" borderId="23" xfId="0" applyNumberFormat="1" applyFont="1" applyFill="1" applyBorder="1" applyAlignment="1">
      <alignment horizontal="center" vertical="center"/>
    </xf>
    <xf numFmtId="180" fontId="101" fillId="7" borderId="8" xfId="0" applyNumberFormat="1" applyFont="1" applyFill="1" applyBorder="1" applyAlignment="1">
      <alignment horizontal="center" vertical="center"/>
    </xf>
    <xf numFmtId="180" fontId="101" fillId="7" borderId="16" xfId="0" applyNumberFormat="1" applyFont="1" applyFill="1" applyBorder="1" applyAlignment="1">
      <alignment horizontal="center" vertical="center"/>
    </xf>
    <xf numFmtId="0" fontId="100" fillId="5" borderId="8" xfId="0" applyFont="1" applyFill="1" applyBorder="1" applyAlignment="1">
      <alignment horizontal="center" vertical="center"/>
    </xf>
    <xf numFmtId="0" fontId="101" fillId="6" borderId="23" xfId="0" applyFont="1" applyFill="1" applyBorder="1" applyAlignment="1">
      <alignment horizontal="center" vertical="center"/>
    </xf>
    <xf numFmtId="186" fontId="101" fillId="0" borderId="22" xfId="0" applyNumberFormat="1" applyFont="1" applyBorder="1" applyAlignment="1">
      <alignment horizontal="center" vertical="center"/>
    </xf>
    <xf numFmtId="186" fontId="101" fillId="0" borderId="7" xfId="0" applyNumberFormat="1" applyFont="1" applyBorder="1" applyAlignment="1">
      <alignment horizontal="center" vertical="center"/>
    </xf>
    <xf numFmtId="186" fontId="101" fillId="0" borderId="2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93" fillId="5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3" fillId="0" borderId="4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33" fillId="0" borderId="10" xfId="0" applyFont="1" applyBorder="1" applyAlignment="1">
      <alignment horizontal="left" vertical="center"/>
    </xf>
    <xf numFmtId="0" fontId="33" fillId="0" borderId="0" xfId="0" applyFont="1" applyBorder="1" applyAlignment="1">
      <alignment horizontal="left" vertical="center"/>
    </xf>
    <xf numFmtId="0" fontId="33" fillId="0" borderId="9" xfId="0" applyFont="1" applyBorder="1" applyAlignment="1">
      <alignment horizontal="left" vertical="center"/>
    </xf>
    <xf numFmtId="0" fontId="33" fillId="0" borderId="11" xfId="0" applyFont="1" applyBorder="1" applyAlignment="1">
      <alignment horizontal="left" vertical="center"/>
    </xf>
    <xf numFmtId="0" fontId="33" fillId="0" borderId="12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81" fillId="0" borderId="10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/>
    </xf>
    <xf numFmtId="0" fontId="81" fillId="0" borderId="9" xfId="0" applyFont="1" applyBorder="1" applyAlignment="1">
      <alignment horizontal="center" vertical="center"/>
    </xf>
    <xf numFmtId="180" fontId="39" fillId="0" borderId="10" xfId="0" applyNumberFormat="1" applyFont="1" applyBorder="1" applyAlignment="1">
      <alignment horizontal="center" vertical="center"/>
    </xf>
    <xf numFmtId="180" fontId="39" fillId="0" borderId="0" xfId="0" applyNumberFormat="1" applyFont="1" applyBorder="1" applyAlignment="1">
      <alignment horizontal="center" vertical="center"/>
    </xf>
    <xf numFmtId="180" fontId="39" fillId="0" borderId="9" xfId="0" applyNumberFormat="1" applyFont="1" applyBorder="1" applyAlignment="1">
      <alignment horizontal="center" vertical="center"/>
    </xf>
    <xf numFmtId="0" fontId="81" fillId="0" borderId="11" xfId="0" applyFont="1" applyBorder="1" applyAlignment="1">
      <alignment horizontal="right" vertical="center"/>
    </xf>
    <xf numFmtId="0" fontId="81" fillId="0" borderId="12" xfId="0" applyFont="1" applyBorder="1" applyAlignment="1">
      <alignment horizontal="right" vertical="center"/>
    </xf>
    <xf numFmtId="0" fontId="81" fillId="0" borderId="12" xfId="0" applyFont="1" applyBorder="1" applyAlignment="1">
      <alignment horizontal="center" vertical="center"/>
    </xf>
    <xf numFmtId="0" fontId="33" fillId="0" borderId="1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center" wrapText="1"/>
    </xf>
    <xf numFmtId="0" fontId="67" fillId="2" borderId="10" xfId="0" applyFont="1" applyFill="1" applyBorder="1" applyAlignment="1">
      <alignment horizontal="center" vertical="center"/>
    </xf>
    <xf numFmtId="0" fontId="67" fillId="2" borderId="0" xfId="0" applyFont="1" applyFill="1" applyBorder="1" applyAlignment="1">
      <alignment horizontal="center" vertical="center"/>
    </xf>
    <xf numFmtId="0" fontId="67" fillId="2" borderId="9" xfId="0" applyFont="1" applyFill="1" applyBorder="1" applyAlignment="1">
      <alignment horizontal="center" vertical="center"/>
    </xf>
    <xf numFmtId="0" fontId="80" fillId="2" borderId="0" xfId="0" applyFont="1" applyFill="1" applyAlignment="1">
      <alignment horizontal="center" vertical="center"/>
    </xf>
    <xf numFmtId="0" fontId="33" fillId="0" borderId="3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/>
    </xf>
    <xf numFmtId="0" fontId="33" fillId="0" borderId="5" xfId="0" applyFont="1" applyBorder="1" applyAlignment="1">
      <alignment horizontal="left" vertical="center"/>
    </xf>
    <xf numFmtId="0" fontId="74" fillId="0" borderId="0" xfId="0" applyFont="1" applyBorder="1" applyAlignment="1">
      <alignment horizontal="left" vertical="center" wrapText="1"/>
    </xf>
    <xf numFmtId="0" fontId="126" fillId="0" borderId="0" xfId="0" applyNumberFormat="1" applyFont="1" applyBorder="1" applyAlignment="1">
      <alignment horizontal="center" vertical="center"/>
    </xf>
    <xf numFmtId="0" fontId="79" fillId="0" borderId="0" xfId="0" applyNumberFormat="1" applyFont="1" applyAlignment="1">
      <alignment horizontal="left" vertical="center"/>
    </xf>
    <xf numFmtId="0" fontId="17" fillId="0" borderId="0" xfId="0" applyNumberFormat="1" applyFont="1" applyAlignment="1">
      <alignment horizontal="left" vertical="center"/>
    </xf>
    <xf numFmtId="0" fontId="0" fillId="0" borderId="0" xfId="0">
      <alignment vertical="center"/>
    </xf>
    <xf numFmtId="0" fontId="78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182" fontId="12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179" fontId="13" fillId="2" borderId="6" xfId="0" applyNumberFormat="1" applyFont="1" applyFill="1" applyBorder="1" applyAlignment="1">
      <alignment horizontal="center" vertical="center"/>
    </xf>
    <xf numFmtId="180" fontId="12" fillId="2" borderId="26" xfId="0" applyNumberFormat="1" applyFont="1" applyFill="1" applyBorder="1" applyAlignment="1">
      <alignment horizontal="center" vertical="center" shrinkToFit="1"/>
    </xf>
    <xf numFmtId="180" fontId="12" fillId="2" borderId="2" xfId="0" applyNumberFormat="1" applyFont="1" applyFill="1" applyBorder="1" applyAlignment="1">
      <alignment horizontal="center" vertical="center" shrinkToFit="1"/>
    </xf>
    <xf numFmtId="180" fontId="12" fillId="2" borderId="25" xfId="0" applyNumberFormat="1" applyFont="1" applyFill="1" applyBorder="1" applyAlignment="1">
      <alignment horizontal="center" vertical="center" shrinkToFit="1"/>
    </xf>
    <xf numFmtId="0" fontId="12" fillId="4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2" fillId="2" borderId="26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 indent="2"/>
    </xf>
    <xf numFmtId="57" fontId="16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9" fontId="16" fillId="0" borderId="0" xfId="0" applyNumberFormat="1" applyFont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 wrapText="1"/>
    </xf>
    <xf numFmtId="0" fontId="125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31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4" fillId="0" borderId="3" xfId="0" applyFont="1" applyBorder="1" applyAlignment="1">
      <alignment horizontal="center" vertical="center"/>
    </xf>
    <xf numFmtId="0" fontId="124" fillId="0" borderId="4" xfId="0" applyFont="1" applyBorder="1" applyAlignment="1">
      <alignment horizontal="center" vertical="center"/>
    </xf>
    <xf numFmtId="0" fontId="124" fillId="0" borderId="5" xfId="0" applyFont="1" applyBorder="1" applyAlignment="1">
      <alignment horizontal="center" vertical="center"/>
    </xf>
    <xf numFmtId="0" fontId="124" fillId="0" borderId="0" xfId="0" applyFont="1" applyBorder="1" applyAlignment="1">
      <alignment horizontal="left" vertical="center"/>
    </xf>
    <xf numFmtId="0" fontId="124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85" fillId="0" borderId="6" xfId="0" applyFont="1" applyBorder="1" applyAlignment="1">
      <alignment horizontal="center" vertical="center" wrapText="1"/>
    </xf>
    <xf numFmtId="0" fontId="85" fillId="0" borderId="6" xfId="0" applyFont="1" applyBorder="1" applyAlignment="1">
      <alignment horizontal="center" vertical="center"/>
    </xf>
    <xf numFmtId="0" fontId="85" fillId="0" borderId="6" xfId="0" applyFont="1" applyBorder="1" applyAlignment="1">
      <alignment horizontal="left" vertical="center" wrapText="1"/>
    </xf>
    <xf numFmtId="0" fontId="85" fillId="0" borderId="6" xfId="0" applyFont="1" applyBorder="1" applyAlignment="1">
      <alignment horizontal="left" vertical="center"/>
    </xf>
    <xf numFmtId="0" fontId="87" fillId="2" borderId="33" xfId="0" applyFont="1" applyFill="1" applyBorder="1" applyAlignment="1">
      <alignment horizontal="center" vertical="center"/>
    </xf>
    <xf numFmtId="0" fontId="85" fillId="0" borderId="87" xfId="0" applyFont="1" applyBorder="1" applyAlignment="1">
      <alignment horizontal="center" vertical="center"/>
    </xf>
    <xf numFmtId="0" fontId="85" fillId="0" borderId="29" xfId="0" applyFont="1" applyBorder="1" applyAlignment="1">
      <alignment horizontal="center" vertical="center"/>
    </xf>
    <xf numFmtId="0" fontId="85" fillId="0" borderId="4" xfId="0" applyFont="1" applyFill="1" applyBorder="1" applyAlignment="1">
      <alignment horizontal="center" vertical="center"/>
    </xf>
    <xf numFmtId="0" fontId="85" fillId="0" borderId="5" xfId="0" applyFont="1" applyFill="1" applyBorder="1" applyAlignment="1">
      <alignment horizontal="center" vertical="center"/>
    </xf>
    <xf numFmtId="0" fontId="85" fillId="0" borderId="12" xfId="0" applyFont="1" applyFill="1" applyBorder="1" applyAlignment="1">
      <alignment horizontal="left" vertical="center"/>
    </xf>
    <xf numFmtId="0" fontId="85" fillId="0" borderId="12" xfId="0" applyFont="1" applyFill="1" applyBorder="1" applyAlignment="1">
      <alignment horizontal="center" vertical="center"/>
    </xf>
    <xf numFmtId="0" fontId="85" fillId="0" borderId="13" xfId="0" applyFont="1" applyFill="1" applyBorder="1" applyAlignment="1">
      <alignment horizontal="center" vertical="center"/>
    </xf>
    <xf numFmtId="0" fontId="85" fillId="0" borderId="88" xfId="0" applyFont="1" applyBorder="1" applyAlignment="1">
      <alignment horizontal="center" vertical="center"/>
    </xf>
    <xf numFmtId="0" fontId="85" fillId="0" borderId="30" xfId="0" applyFont="1" applyBorder="1" applyAlignment="1">
      <alignment horizontal="center" vertical="center"/>
    </xf>
    <xf numFmtId="0" fontId="85" fillId="0" borderId="31" xfId="0" applyFont="1" applyBorder="1" applyAlignment="1">
      <alignment horizontal="center" vertical="center"/>
    </xf>
    <xf numFmtId="0" fontId="85" fillId="0" borderId="32" xfId="0" applyFont="1" applyBorder="1" applyAlignment="1">
      <alignment horizontal="center" vertical="center"/>
    </xf>
    <xf numFmtId="0" fontId="85" fillId="0" borderId="4" xfId="0" applyFont="1" applyFill="1" applyBorder="1" applyAlignment="1">
      <alignment horizontal="left" vertical="center"/>
    </xf>
    <xf numFmtId="0" fontId="85" fillId="0" borderId="3" xfId="0" applyFont="1" applyBorder="1" applyAlignment="1">
      <alignment horizontal="center" vertical="center"/>
    </xf>
    <xf numFmtId="0" fontId="85" fillId="0" borderId="4" xfId="0" applyFont="1" applyBorder="1" applyAlignment="1">
      <alignment horizontal="center" vertical="center"/>
    </xf>
    <xf numFmtId="0" fontId="85" fillId="0" borderId="10" xfId="0" applyFont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5" fillId="0" borderId="11" xfId="0" applyFont="1" applyBorder="1" applyAlignment="1">
      <alignment horizontal="center" vertical="center"/>
    </xf>
    <xf numFmtId="0" fontId="85" fillId="0" borderId="12" xfId="0" applyFont="1" applyBorder="1" applyAlignment="1">
      <alignment horizontal="center" vertical="center"/>
    </xf>
    <xf numFmtId="0" fontId="85" fillId="0" borderId="0" xfId="0" applyFont="1" applyFill="1" applyBorder="1" applyAlignment="1">
      <alignment horizontal="left" vertical="center"/>
    </xf>
    <xf numFmtId="0" fontId="85" fillId="0" borderId="0" xfId="0" applyFont="1" applyFill="1" applyBorder="1" applyAlignment="1">
      <alignment horizontal="center" vertical="center"/>
    </xf>
    <xf numFmtId="0" fontId="85" fillId="0" borderId="9" xfId="0" applyFont="1" applyFill="1" applyBorder="1" applyAlignment="1">
      <alignment horizontal="center" vertical="center"/>
    </xf>
    <xf numFmtId="0" fontId="85" fillId="0" borderId="27" xfId="0" applyFont="1" applyBorder="1" applyAlignment="1">
      <alignment horizontal="center" vertical="center"/>
    </xf>
    <xf numFmtId="0" fontId="85" fillId="3" borderId="27" xfId="0" applyFont="1" applyFill="1" applyBorder="1" applyAlignment="1">
      <alignment horizontal="center" vertical="center"/>
    </xf>
    <xf numFmtId="0" fontId="85" fillId="3" borderId="27" xfId="0" applyFont="1" applyFill="1" applyBorder="1" applyAlignment="1">
      <alignment horizontal="left" vertical="center"/>
    </xf>
    <xf numFmtId="0" fontId="85" fillId="2" borderId="26" xfId="0" applyFont="1" applyFill="1" applyBorder="1" applyAlignment="1">
      <alignment horizontal="center" vertical="center"/>
    </xf>
    <xf numFmtId="0" fontId="85" fillId="2" borderId="2" xfId="0" applyFont="1" applyFill="1" applyBorder="1" applyAlignment="1">
      <alignment horizontal="center" vertical="center"/>
    </xf>
    <xf numFmtId="0" fontId="85" fillId="2" borderId="25" xfId="0" applyFont="1" applyFill="1" applyBorder="1" applyAlignment="1">
      <alignment horizontal="center" vertical="center"/>
    </xf>
    <xf numFmtId="0" fontId="85" fillId="0" borderId="5" xfId="0" applyFont="1" applyBorder="1" applyAlignment="1">
      <alignment horizontal="center" vertical="center"/>
    </xf>
    <xf numFmtId="0" fontId="85" fillId="0" borderId="9" xfId="0" applyFont="1" applyBorder="1" applyAlignment="1">
      <alignment horizontal="center" vertical="center"/>
    </xf>
    <xf numFmtId="0" fontId="85" fillId="0" borderId="13" xfId="0" applyFont="1" applyBorder="1" applyAlignment="1">
      <alignment horizontal="center" vertical="center"/>
    </xf>
    <xf numFmtId="0" fontId="85" fillId="3" borderId="6" xfId="0" applyFont="1" applyFill="1" applyBorder="1" applyAlignment="1">
      <alignment horizontal="center" vertical="center" wrapText="1"/>
    </xf>
    <xf numFmtId="0" fontId="85" fillId="3" borderId="6" xfId="0" applyFont="1" applyFill="1" applyBorder="1" applyAlignment="1">
      <alignment horizontal="left" vertical="center" indent="1"/>
    </xf>
    <xf numFmtId="184" fontId="85" fillId="0" borderId="6" xfId="0" applyNumberFormat="1" applyFont="1" applyBorder="1" applyAlignment="1">
      <alignment horizontal="center" vertical="center"/>
    </xf>
    <xf numFmtId="185" fontId="85" fillId="0" borderId="6" xfId="0" applyNumberFormat="1" applyFont="1" applyBorder="1" applyAlignment="1">
      <alignment horizontal="center" vertical="center"/>
    </xf>
    <xf numFmtId="0" fontId="85" fillId="0" borderId="6" xfId="0" applyNumberFormat="1" applyFont="1" applyBorder="1" applyAlignment="1">
      <alignment horizontal="center" vertical="center"/>
    </xf>
    <xf numFmtId="0" fontId="85" fillId="0" borderId="6" xfId="0" applyFont="1" applyBorder="1" applyAlignment="1">
      <alignment horizontal="left" vertical="center" indent="1"/>
    </xf>
    <xf numFmtId="0" fontId="84" fillId="5" borderId="0" xfId="0" applyFont="1" applyFill="1" applyBorder="1" applyAlignment="1">
      <alignment horizontal="center" vertical="center"/>
    </xf>
    <xf numFmtId="0" fontId="84" fillId="5" borderId="12" xfId="0" applyFont="1" applyFill="1" applyBorder="1" applyAlignment="1">
      <alignment horizontal="center" vertical="center"/>
    </xf>
    <xf numFmtId="0" fontId="86" fillId="0" borderId="6" xfId="0" applyFont="1" applyBorder="1" applyAlignment="1">
      <alignment horizontal="center" vertical="center" wrapText="1"/>
    </xf>
    <xf numFmtId="0" fontId="86" fillId="0" borderId="6" xfId="0" applyFont="1" applyBorder="1" applyAlignment="1">
      <alignment horizontal="center" vertical="center"/>
    </xf>
    <xf numFmtId="183" fontId="85" fillId="0" borderId="6" xfId="0" applyNumberFormat="1" applyFont="1" applyBorder="1" applyAlignment="1">
      <alignment horizontal="center" vertical="center"/>
    </xf>
    <xf numFmtId="0" fontId="85" fillId="3" borderId="6" xfId="0" applyFont="1" applyFill="1" applyBorder="1" applyAlignment="1">
      <alignment horizontal="center" vertical="center"/>
    </xf>
    <xf numFmtId="179" fontId="85" fillId="0" borderId="26" xfId="0" applyNumberFormat="1" applyFont="1" applyBorder="1" applyAlignment="1">
      <alignment horizontal="center" vertical="center"/>
    </xf>
    <xf numFmtId="179" fontId="85" fillId="0" borderId="2" xfId="0" applyNumberFormat="1" applyFont="1" applyBorder="1" applyAlignment="1">
      <alignment horizontal="center" vertical="center"/>
    </xf>
    <xf numFmtId="179" fontId="85" fillId="0" borderId="25" xfId="0" applyNumberFormat="1" applyFont="1" applyBorder="1" applyAlignment="1">
      <alignment horizontal="center" vertical="center"/>
    </xf>
    <xf numFmtId="0" fontId="114" fillId="0" borderId="84" xfId="13" applyFont="1" applyBorder="1" applyAlignment="1">
      <alignment horizontal="center" vertical="center" wrapText="1"/>
    </xf>
    <xf numFmtId="0" fontId="114" fillId="0" borderId="4" xfId="13" applyFont="1" applyBorder="1" applyAlignment="1">
      <alignment horizontal="center" vertical="center" wrapText="1"/>
    </xf>
    <xf numFmtId="0" fontId="114" fillId="0" borderId="5" xfId="13" applyFont="1" applyBorder="1" applyAlignment="1">
      <alignment horizontal="center" vertical="center" wrapText="1"/>
    </xf>
    <xf numFmtId="0" fontId="114" fillId="0" borderId="85" xfId="13" applyFont="1" applyBorder="1" applyAlignment="1">
      <alignment horizontal="center" vertical="center" wrapText="1"/>
    </xf>
    <xf numFmtId="0" fontId="114" fillId="0" borderId="0" xfId="13" applyFont="1" applyBorder="1" applyAlignment="1">
      <alignment horizontal="center" vertical="center" wrapText="1"/>
    </xf>
    <xf numFmtId="0" fontId="114" fillId="0" borderId="9" xfId="13" applyFont="1" applyBorder="1" applyAlignment="1">
      <alignment horizontal="center" vertical="center" wrapText="1"/>
    </xf>
    <xf numFmtId="0" fontId="114" fillId="0" borderId="86" xfId="13" applyFont="1" applyBorder="1" applyAlignment="1">
      <alignment horizontal="center" vertical="center" wrapText="1"/>
    </xf>
    <xf numFmtId="0" fontId="114" fillId="0" borderId="12" xfId="13" applyFont="1" applyBorder="1" applyAlignment="1">
      <alignment horizontal="center" vertical="center" wrapText="1"/>
    </xf>
    <xf numFmtId="0" fontId="114" fillId="0" borderId="13" xfId="13" applyFont="1" applyBorder="1" applyAlignment="1">
      <alignment horizontal="center" vertical="center" wrapText="1"/>
    </xf>
    <xf numFmtId="0" fontId="101" fillId="0" borderId="6" xfId="13" applyFont="1" applyBorder="1" applyAlignment="1">
      <alignment horizontal="left" vertical="center" wrapText="1"/>
    </xf>
    <xf numFmtId="0" fontId="101" fillId="0" borderId="6" xfId="13" applyFont="1" applyBorder="1" applyAlignment="1">
      <alignment horizontal="left" vertical="center"/>
    </xf>
    <xf numFmtId="0" fontId="101" fillId="0" borderId="55" xfId="13" applyFont="1" applyBorder="1" applyAlignment="1">
      <alignment horizontal="left" vertical="center"/>
    </xf>
    <xf numFmtId="0" fontId="114" fillId="0" borderId="61" xfId="13" applyFont="1" applyBorder="1" applyAlignment="1">
      <alignment horizontal="center" vertical="center" wrapText="1"/>
    </xf>
    <xf numFmtId="0" fontId="114" fillId="0" borderId="66" xfId="13" applyFont="1" applyBorder="1" applyAlignment="1">
      <alignment horizontal="center" vertical="center" wrapText="1"/>
    </xf>
    <xf numFmtId="0" fontId="100" fillId="0" borderId="26" xfId="13" applyFont="1" applyBorder="1" applyAlignment="1">
      <alignment horizontal="center" vertical="center" wrapText="1"/>
    </xf>
    <xf numFmtId="0" fontId="100" fillId="0" borderId="25" xfId="13" applyFont="1" applyBorder="1" applyAlignment="1">
      <alignment horizontal="center" vertical="center"/>
    </xf>
    <xf numFmtId="0" fontId="100" fillId="0" borderId="82" xfId="13" applyFont="1" applyBorder="1" applyAlignment="1">
      <alignment horizontal="center" vertical="center" wrapText="1"/>
    </xf>
    <xf numFmtId="0" fontId="100" fillId="0" borderId="81" xfId="13" applyFont="1" applyBorder="1" applyAlignment="1">
      <alignment horizontal="center" vertical="center"/>
    </xf>
    <xf numFmtId="0" fontId="101" fillId="0" borderId="82" xfId="13" applyFont="1" applyBorder="1" applyAlignment="1">
      <alignment horizontal="left" vertical="center" wrapText="1"/>
    </xf>
    <xf numFmtId="0" fontId="101" fillId="0" borderId="80" xfId="13" applyFont="1" applyBorder="1" applyAlignment="1">
      <alignment horizontal="left" vertical="center"/>
    </xf>
    <xf numFmtId="0" fontId="101" fillId="0" borderId="83" xfId="13" applyFont="1" applyBorder="1" applyAlignment="1">
      <alignment horizontal="left" vertical="center"/>
    </xf>
    <xf numFmtId="0" fontId="110" fillId="0" borderId="78" xfId="13" applyFont="1" applyBorder="1" applyAlignment="1">
      <alignment horizontal="center" vertical="center"/>
    </xf>
    <xf numFmtId="0" fontId="110" fillId="0" borderId="2" xfId="13" applyFont="1" applyBorder="1" applyAlignment="1">
      <alignment horizontal="center" vertical="center"/>
    </xf>
    <xf numFmtId="0" fontId="110" fillId="0" borderId="25" xfId="13" applyFont="1" applyBorder="1" applyAlignment="1">
      <alignment horizontal="center" vertical="center"/>
    </xf>
    <xf numFmtId="0" fontId="110" fillId="0" borderId="26" xfId="13" applyFont="1" applyBorder="1" applyAlignment="1">
      <alignment horizontal="center" vertical="center"/>
    </xf>
    <xf numFmtId="0" fontId="110" fillId="0" borderId="63" xfId="13" applyFont="1" applyBorder="1" applyAlignment="1">
      <alignment horizontal="center" vertical="center"/>
    </xf>
    <xf numFmtId="0" fontId="110" fillId="0" borderId="79" xfId="13" applyFont="1" applyBorder="1" applyAlignment="1">
      <alignment horizontal="center" vertical="center" wrapText="1"/>
    </xf>
    <xf numFmtId="0" fontId="110" fillId="0" borderId="80" xfId="13" applyFont="1" applyBorder="1" applyAlignment="1">
      <alignment horizontal="center" vertical="center"/>
    </xf>
    <xf numFmtId="0" fontId="110" fillId="0" borderId="81" xfId="13" applyFont="1" applyBorder="1" applyAlignment="1">
      <alignment horizontal="center" vertical="center"/>
    </xf>
    <xf numFmtId="0" fontId="110" fillId="0" borderId="82" xfId="13" applyFont="1" applyBorder="1" applyAlignment="1">
      <alignment horizontal="center" vertical="center"/>
    </xf>
    <xf numFmtId="0" fontId="110" fillId="0" borderId="83" xfId="13" applyFont="1" applyBorder="1" applyAlignment="1">
      <alignment horizontal="center" vertical="center"/>
    </xf>
    <xf numFmtId="0" fontId="114" fillId="0" borderId="51" xfId="13" applyFont="1" applyBorder="1" applyAlignment="1">
      <alignment horizontal="center" vertical="center" wrapText="1"/>
    </xf>
    <xf numFmtId="0" fontId="114" fillId="0" borderId="52" xfId="13" applyFont="1" applyBorder="1" applyAlignment="1">
      <alignment horizontal="center" vertical="center" wrapText="1"/>
    </xf>
    <xf numFmtId="0" fontId="114" fillId="0" borderId="76" xfId="13" applyFont="1" applyBorder="1" applyAlignment="1">
      <alignment horizontal="center" vertical="center" wrapText="1"/>
    </xf>
    <xf numFmtId="0" fontId="114" fillId="0" borderId="75" xfId="13" applyFont="1" applyBorder="1" applyAlignment="1">
      <alignment horizontal="center" vertical="center" wrapText="1"/>
    </xf>
    <xf numFmtId="0" fontId="100" fillId="0" borderId="76" xfId="13" applyFont="1" applyBorder="1" applyAlignment="1">
      <alignment horizontal="center" vertical="center"/>
    </xf>
    <xf numFmtId="0" fontId="100" fillId="0" borderId="70" xfId="13" applyFont="1" applyBorder="1" applyAlignment="1">
      <alignment horizontal="center" vertical="center"/>
    </xf>
    <xf numFmtId="0" fontId="100" fillId="0" borderId="75" xfId="13" applyFont="1" applyBorder="1" applyAlignment="1">
      <alignment horizontal="center" vertical="center"/>
    </xf>
    <xf numFmtId="0" fontId="119" fillId="0" borderId="61" xfId="13" applyFont="1" applyBorder="1" applyAlignment="1">
      <alignment horizontal="center" vertical="center" wrapText="1"/>
    </xf>
    <xf numFmtId="0" fontId="119" fillId="0" borderId="64" xfId="13" applyFont="1" applyBorder="1" applyAlignment="1">
      <alignment horizontal="center" vertical="center" wrapText="1"/>
    </xf>
    <xf numFmtId="0" fontId="119" fillId="0" borderId="66" xfId="13" applyFont="1" applyBorder="1" applyAlignment="1">
      <alignment horizontal="center" vertical="center" wrapText="1"/>
    </xf>
    <xf numFmtId="0" fontId="119" fillId="0" borderId="3" xfId="13" applyFont="1" applyBorder="1" applyAlignment="1">
      <alignment horizontal="center" vertical="center" wrapText="1"/>
    </xf>
    <xf numFmtId="0" fontId="119" fillId="0" borderId="4" xfId="13" applyFont="1" applyBorder="1" applyAlignment="1">
      <alignment horizontal="center" vertical="center" wrapText="1"/>
    </xf>
    <xf numFmtId="0" fontId="119" fillId="0" borderId="5" xfId="13" applyFont="1" applyBorder="1" applyAlignment="1">
      <alignment horizontal="center" vertical="center" wrapText="1"/>
    </xf>
    <xf numFmtId="0" fontId="111" fillId="0" borderId="68" xfId="13" applyFont="1" applyBorder="1" applyAlignment="1">
      <alignment horizontal="center" vertical="center" wrapText="1"/>
    </xf>
    <xf numFmtId="0" fontId="120" fillId="0" borderId="0" xfId="13" applyFont="1" applyAlignment="1">
      <alignment horizontal="left" vertical="center"/>
    </xf>
    <xf numFmtId="0" fontId="110" fillId="0" borderId="74" xfId="13" applyFont="1" applyBorder="1" applyAlignment="1">
      <alignment horizontal="center" vertical="center"/>
    </xf>
    <xf numFmtId="0" fontId="110" fillId="0" borderId="70" xfId="13" applyFont="1" applyBorder="1" applyAlignment="1">
      <alignment horizontal="center" vertical="center"/>
    </xf>
    <xf numFmtId="0" fontId="110" fillId="0" borderId="75" xfId="13" applyFont="1" applyBorder="1" applyAlignment="1">
      <alignment horizontal="center" vertical="center"/>
    </xf>
    <xf numFmtId="0" fontId="110" fillId="0" borderId="76" xfId="13" applyFont="1" applyBorder="1" applyAlignment="1">
      <alignment horizontal="center" vertical="center"/>
    </xf>
    <xf numFmtId="0" fontId="110" fillId="0" borderId="77" xfId="13" applyFont="1" applyBorder="1" applyAlignment="1">
      <alignment horizontal="center" vertical="center"/>
    </xf>
    <xf numFmtId="0" fontId="115" fillId="0" borderId="6" xfId="13" applyFont="1" applyBorder="1" applyAlignment="1">
      <alignment horizontal="left" vertical="center" wrapText="1"/>
    </xf>
    <xf numFmtId="0" fontId="115" fillId="0" borderId="26" xfId="13" applyFont="1" applyBorder="1" applyAlignment="1">
      <alignment horizontal="left" vertical="center" wrapText="1"/>
    </xf>
    <xf numFmtId="0" fontId="115" fillId="0" borderId="2" xfId="13" applyFont="1" applyBorder="1" applyAlignment="1">
      <alignment horizontal="left" vertical="center" wrapText="1"/>
    </xf>
    <xf numFmtId="0" fontId="115" fillId="0" borderId="25" xfId="13" applyFont="1" applyBorder="1" applyAlignment="1">
      <alignment horizontal="left" vertical="center" wrapText="1"/>
    </xf>
    <xf numFmtId="0" fontId="99" fillId="0" borderId="64" xfId="13" applyFont="1" applyBorder="1" applyAlignment="1">
      <alignment horizontal="center" vertical="center"/>
    </xf>
    <xf numFmtId="0" fontId="99" fillId="0" borderId="66" xfId="13" applyFont="1" applyBorder="1" applyAlignment="1">
      <alignment horizontal="center" vertical="center"/>
    </xf>
    <xf numFmtId="0" fontId="108" fillId="0" borderId="67" xfId="13" applyFont="1" applyBorder="1" applyAlignment="1">
      <alignment horizontal="right" vertical="center"/>
    </xf>
    <xf numFmtId="0" fontId="108" fillId="0" borderId="68" xfId="13" applyFont="1" applyBorder="1" applyAlignment="1">
      <alignment horizontal="right" vertical="center"/>
    </xf>
    <xf numFmtId="0" fontId="108" fillId="0" borderId="69" xfId="13" applyFont="1" applyBorder="1" applyAlignment="1">
      <alignment horizontal="right" vertical="center"/>
    </xf>
    <xf numFmtId="0" fontId="113" fillId="0" borderId="0" xfId="13" applyFont="1" applyAlignment="1">
      <alignment horizontal="left" vertical="center"/>
    </xf>
    <xf numFmtId="0" fontId="113" fillId="0" borderId="70" xfId="13" applyFont="1" applyBorder="1" applyAlignment="1">
      <alignment horizontal="center" vertical="center" wrapText="1"/>
    </xf>
    <xf numFmtId="0" fontId="113" fillId="0" borderId="71" xfId="13" applyFont="1" applyBorder="1" applyAlignment="1">
      <alignment horizontal="center" vertical="center" wrapText="1"/>
    </xf>
    <xf numFmtId="0" fontId="113" fillId="0" borderId="72" xfId="13" applyFont="1" applyBorder="1" applyAlignment="1">
      <alignment horizontal="center" vertical="center" wrapText="1"/>
    </xf>
    <xf numFmtId="0" fontId="117" fillId="0" borderId="6" xfId="13" applyFont="1" applyBorder="1" applyAlignment="1">
      <alignment horizontal="left" vertical="center" wrapText="1"/>
    </xf>
    <xf numFmtId="0" fontId="117" fillId="0" borderId="26" xfId="13" applyFont="1" applyBorder="1" applyAlignment="1">
      <alignment horizontal="left" vertical="center" wrapText="1"/>
    </xf>
    <xf numFmtId="0" fontId="117" fillId="0" borderId="2" xfId="13" applyFont="1" applyBorder="1" applyAlignment="1">
      <alignment horizontal="left" vertical="center" wrapText="1"/>
    </xf>
    <xf numFmtId="0" fontId="117" fillId="0" borderId="25" xfId="13" applyFont="1" applyBorder="1" applyAlignment="1">
      <alignment horizontal="left" vertical="center" wrapText="1"/>
    </xf>
    <xf numFmtId="0" fontId="115" fillId="0" borderId="61" xfId="13" applyFont="1" applyBorder="1" applyAlignment="1">
      <alignment horizontal="left" vertical="center" wrapText="1"/>
    </xf>
    <xf numFmtId="0" fontId="115" fillId="0" borderId="62" xfId="13" applyFont="1" applyBorder="1" applyAlignment="1">
      <alignment horizontal="left" vertical="center" wrapText="1"/>
    </xf>
    <xf numFmtId="0" fontId="117" fillId="0" borderId="3" xfId="13" applyFont="1" applyBorder="1" applyAlignment="1">
      <alignment horizontal="left" vertical="center" wrapText="1"/>
    </xf>
    <xf numFmtId="0" fontId="117" fillId="0" borderId="4" xfId="13" applyFont="1" applyBorder="1" applyAlignment="1">
      <alignment horizontal="left" vertical="center" wrapText="1"/>
    </xf>
    <xf numFmtId="0" fontId="117" fillId="0" borderId="5" xfId="13" applyFont="1" applyBorder="1" applyAlignment="1">
      <alignment horizontal="left" vertical="center" wrapText="1"/>
    </xf>
    <xf numFmtId="0" fontId="117" fillId="0" borderId="11" xfId="13" applyFont="1" applyBorder="1" applyAlignment="1">
      <alignment horizontal="left" vertical="center" wrapText="1"/>
    </xf>
    <xf numFmtId="0" fontId="117" fillId="0" borderId="12" xfId="13" applyFont="1" applyBorder="1" applyAlignment="1">
      <alignment horizontal="left" vertical="center" wrapText="1"/>
    </xf>
    <xf numFmtId="0" fontId="117" fillId="0" borderId="13" xfId="13" applyFont="1" applyBorder="1" applyAlignment="1">
      <alignment horizontal="left" vertical="center" wrapText="1"/>
    </xf>
    <xf numFmtId="0" fontId="118" fillId="0" borderId="59" xfId="13" applyFont="1" applyBorder="1" applyAlignment="1">
      <alignment horizontal="center" vertical="center" wrapText="1"/>
    </xf>
    <xf numFmtId="0" fontId="118" fillId="0" borderId="60" xfId="13" applyFont="1" applyBorder="1" applyAlignment="1">
      <alignment horizontal="center" vertical="center" wrapText="1"/>
    </xf>
    <xf numFmtId="0" fontId="116" fillId="0" borderId="55" xfId="13" applyFont="1" applyBorder="1" applyAlignment="1">
      <alignment horizontal="center" vertical="center" wrapText="1"/>
    </xf>
    <xf numFmtId="0" fontId="115" fillId="0" borderId="54" xfId="13" applyFont="1" applyBorder="1" applyAlignment="1">
      <alignment horizontal="left" vertical="center" wrapText="1"/>
    </xf>
    <xf numFmtId="0" fontId="117" fillId="0" borderId="6" xfId="13" applyFont="1" applyBorder="1" applyAlignment="1">
      <alignment horizontal="left" vertical="center"/>
    </xf>
    <xf numFmtId="0" fontId="116" fillId="0" borderId="59" xfId="13" applyFont="1" applyBorder="1" applyAlignment="1">
      <alignment horizontal="center" vertical="center" wrapText="1"/>
    </xf>
    <xf numFmtId="0" fontId="116" fillId="0" borderId="60" xfId="13" applyFont="1" applyBorder="1" applyAlignment="1">
      <alignment horizontal="center" vertical="center" wrapText="1"/>
    </xf>
    <xf numFmtId="0" fontId="107" fillId="0" borderId="0" xfId="13" applyFont="1" applyBorder="1" applyAlignment="1">
      <alignment horizontal="left" vertical="center"/>
    </xf>
    <xf numFmtId="0" fontId="112" fillId="0" borderId="0" xfId="13" applyFont="1" applyAlignment="1">
      <alignment horizontal="center" vertical="center"/>
    </xf>
    <xf numFmtId="0" fontId="107" fillId="0" borderId="51" xfId="13" applyFont="1" applyBorder="1" applyAlignment="1">
      <alignment horizontal="center" vertical="center" wrapText="1"/>
    </xf>
    <xf numFmtId="0" fontId="107" fillId="0" borderId="52" xfId="13" applyFont="1" applyBorder="1" applyAlignment="1">
      <alignment horizontal="center" vertical="center" wrapText="1"/>
    </xf>
    <xf numFmtId="0" fontId="107" fillId="0" borderId="53" xfId="13" applyFont="1" applyBorder="1" applyAlignment="1">
      <alignment horizontal="center" vertical="center" wrapText="1"/>
    </xf>
    <xf numFmtId="0" fontId="114" fillId="0" borderId="6" xfId="13" applyFont="1" applyBorder="1" applyAlignment="1">
      <alignment horizontal="center" vertical="center" wrapText="1"/>
    </xf>
    <xf numFmtId="0" fontId="110" fillId="0" borderId="54" xfId="13" applyFont="1" applyBorder="1" applyAlignment="1">
      <alignment horizontal="center" vertical="center" wrapText="1"/>
    </xf>
    <xf numFmtId="0" fontId="110" fillId="0" borderId="6" xfId="13" applyFont="1" applyBorder="1" applyAlignment="1">
      <alignment horizontal="center" vertical="center" wrapText="1"/>
    </xf>
    <xf numFmtId="0" fontId="110" fillId="0" borderId="56" xfId="13" applyFont="1" applyBorder="1" applyAlignment="1">
      <alignment horizontal="center" vertical="center" wrapText="1"/>
    </xf>
    <xf numFmtId="0" fontId="110" fillId="0" borderId="57" xfId="13" applyFont="1" applyBorder="1" applyAlignment="1">
      <alignment horizontal="center" vertical="center" wrapText="1"/>
    </xf>
    <xf numFmtId="0" fontId="111" fillId="0" borderId="6" xfId="13" applyFont="1" applyBorder="1" applyAlignment="1">
      <alignment horizontal="center" vertical="center" wrapText="1"/>
    </xf>
    <xf numFmtId="0" fontId="111" fillId="0" borderId="55" xfId="13" applyFont="1" applyBorder="1" applyAlignment="1">
      <alignment horizontal="center" vertical="center" wrapText="1"/>
    </xf>
    <xf numFmtId="0" fontId="111" fillId="0" borderId="57" xfId="13" applyFont="1" applyBorder="1" applyAlignment="1">
      <alignment horizontal="center" vertical="center" wrapText="1"/>
    </xf>
    <xf numFmtId="0" fontId="111" fillId="0" borderId="58" xfId="13" applyFont="1" applyBorder="1" applyAlignment="1">
      <alignment horizontal="center" vertical="center" wrapText="1"/>
    </xf>
    <xf numFmtId="0" fontId="110" fillId="0" borderId="51" xfId="13" applyFont="1" applyBorder="1" applyAlignment="1">
      <alignment horizontal="center" vertical="center" wrapText="1"/>
    </xf>
    <xf numFmtId="0" fontId="110" fillId="0" borderId="52" xfId="13" applyFont="1" applyBorder="1" applyAlignment="1">
      <alignment horizontal="center" vertical="center" wrapText="1"/>
    </xf>
    <xf numFmtId="0" fontId="111" fillId="0" borderId="52" xfId="13" applyFont="1" applyBorder="1" applyAlignment="1">
      <alignment horizontal="center" vertical="center" wrapText="1"/>
    </xf>
    <xf numFmtId="0" fontId="111" fillId="0" borderId="53" xfId="13" applyFont="1" applyBorder="1" applyAlignment="1">
      <alignment horizontal="center" vertical="center" wrapText="1"/>
    </xf>
    <xf numFmtId="0" fontId="109" fillId="0" borderId="6" xfId="13" applyFont="1" applyBorder="1" applyAlignment="1">
      <alignment horizontal="center" vertical="center" wrapText="1"/>
    </xf>
    <xf numFmtId="0" fontId="66" fillId="0" borderId="54" xfId="13" applyFont="1" applyBorder="1" applyAlignment="1">
      <alignment horizontal="center" vertical="center" wrapText="1"/>
    </xf>
    <xf numFmtId="0" fontId="66" fillId="0" borderId="56" xfId="13" applyFont="1" applyBorder="1" applyAlignment="1">
      <alignment horizontal="center" vertical="center" wrapText="1"/>
    </xf>
    <xf numFmtId="0" fontId="107" fillId="0" borderId="6" xfId="13" applyFont="1" applyBorder="1" applyAlignment="1">
      <alignment horizontal="center" vertical="center" wrapText="1"/>
    </xf>
    <xf numFmtId="0" fontId="107" fillId="0" borderId="57" xfId="13" applyFont="1" applyBorder="1" applyAlignment="1">
      <alignment horizontal="center" vertical="center" wrapText="1"/>
    </xf>
    <xf numFmtId="0" fontId="108" fillId="0" borderId="57" xfId="13" applyFont="1" applyBorder="1" applyAlignment="1">
      <alignment horizontal="left" vertical="center"/>
    </xf>
    <xf numFmtId="0" fontId="108" fillId="0" borderId="58" xfId="13" applyFont="1" applyBorder="1" applyAlignment="1">
      <alignment horizontal="left" vertical="center"/>
    </xf>
    <xf numFmtId="0" fontId="106" fillId="0" borderId="0" xfId="13" applyFont="1" applyAlignment="1">
      <alignment horizontal="left" vertical="center"/>
    </xf>
    <xf numFmtId="0" fontId="107" fillId="0" borderId="0" xfId="13" applyFont="1" applyAlignment="1">
      <alignment horizontal="left" vertical="center"/>
    </xf>
    <xf numFmtId="0" fontId="107" fillId="0" borderId="54" xfId="13" applyFont="1" applyBorder="1" applyAlignment="1">
      <alignment horizontal="center" vertical="center" wrapText="1"/>
    </xf>
    <xf numFmtId="0" fontId="108" fillId="0" borderId="6" xfId="13" applyFont="1" applyBorder="1" applyAlignment="1">
      <alignment horizontal="left" vertical="center" wrapText="1"/>
    </xf>
    <xf numFmtId="0" fontId="108" fillId="0" borderId="55" xfId="13" applyFont="1" applyBorder="1" applyAlignment="1">
      <alignment horizontal="left" vertical="center" wrapText="1"/>
    </xf>
    <xf numFmtId="0" fontId="108" fillId="0" borderId="6" xfId="13" applyFont="1" applyBorder="1" applyAlignment="1">
      <alignment horizontal="left" vertical="center"/>
    </xf>
    <xf numFmtId="0" fontId="108" fillId="0" borderId="55" xfId="13" applyFont="1" applyBorder="1" applyAlignment="1">
      <alignment horizontal="left" vertical="center"/>
    </xf>
    <xf numFmtId="14" fontId="108" fillId="0" borderId="6" xfId="13" applyNumberFormat="1" applyFont="1" applyBorder="1" applyAlignment="1">
      <alignment horizontal="center" vertical="center"/>
    </xf>
    <xf numFmtId="0" fontId="108" fillId="0" borderId="6" xfId="13" applyNumberFormat="1" applyFont="1" applyBorder="1" applyAlignment="1">
      <alignment horizontal="center" vertical="center"/>
    </xf>
    <xf numFmtId="0" fontId="108" fillId="0" borderId="55" xfId="13" applyNumberFormat="1" applyFont="1" applyBorder="1" applyAlignment="1">
      <alignment horizontal="center" vertical="center"/>
    </xf>
    <xf numFmtId="0" fontId="108" fillId="0" borderId="6" xfId="13" applyFont="1" applyBorder="1" applyAlignment="1">
      <alignment horizontal="center" vertical="center"/>
    </xf>
    <xf numFmtId="0" fontId="108" fillId="0" borderId="55" xfId="13" applyFont="1" applyBorder="1" applyAlignment="1">
      <alignment horizontal="center" vertical="center"/>
    </xf>
    <xf numFmtId="0" fontId="104" fillId="0" borderId="0" xfId="13" applyFont="1" applyAlignment="1">
      <alignment horizontal="center" vertical="center"/>
    </xf>
    <xf numFmtId="0" fontId="105" fillId="0" borderId="0" xfId="13" applyFont="1" applyAlignment="1">
      <alignment horizontal="left" vertical="center"/>
    </xf>
    <xf numFmtId="0" fontId="108" fillId="0" borderId="52" xfId="13" applyFont="1" applyBorder="1" applyAlignment="1">
      <alignment horizontal="center" vertical="center"/>
    </xf>
    <xf numFmtId="14" fontId="108" fillId="0" borderId="52" xfId="13" applyNumberFormat="1" applyFont="1" applyBorder="1" applyAlignment="1">
      <alignment horizontal="center" vertical="center"/>
    </xf>
    <xf numFmtId="0" fontId="108" fillId="0" borderId="53" xfId="13" applyFont="1" applyBorder="1" applyAlignment="1">
      <alignment horizontal="center" vertical="center"/>
    </xf>
    <xf numFmtId="0" fontId="54" fillId="13" borderId="6" xfId="0" applyFont="1" applyFill="1" applyBorder="1" applyAlignment="1">
      <alignment horizontal="center" vertical="center" wrapText="1"/>
    </xf>
    <xf numFmtId="0" fontId="54" fillId="13" borderId="6" xfId="0" applyFont="1" applyFill="1" applyBorder="1" applyAlignment="1">
      <alignment horizontal="center" vertical="center"/>
    </xf>
    <xf numFmtId="0" fontId="54" fillId="0" borderId="4" xfId="0" applyFont="1" applyFill="1" applyBorder="1" applyAlignment="1">
      <alignment horizontal="left" vertical="center"/>
    </xf>
    <xf numFmtId="0" fontId="29" fillId="14" borderId="12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54" fillId="16" borderId="6" xfId="0" applyFont="1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94" fillId="0" borderId="10" xfId="0" applyFont="1" applyBorder="1" applyAlignment="1">
      <alignment horizontal="center" vertical="center"/>
    </xf>
    <xf numFmtId="0" fontId="94" fillId="0" borderId="0" xfId="0" applyFont="1" applyBorder="1" applyAlignment="1">
      <alignment horizontal="center" vertical="center"/>
    </xf>
    <xf numFmtId="0" fontId="94" fillId="0" borderId="9" xfId="0" applyFont="1" applyBorder="1" applyAlignment="1">
      <alignment horizontal="center" vertical="center"/>
    </xf>
    <xf numFmtId="0" fontId="95" fillId="0" borderId="26" xfId="0" applyFont="1" applyBorder="1" applyAlignment="1">
      <alignment horizontal="center" vertical="center"/>
    </xf>
    <xf numFmtId="0" fontId="95" fillId="0" borderId="25" xfId="0" applyFont="1" applyBorder="1" applyAlignment="1">
      <alignment horizontal="center" vertical="center"/>
    </xf>
    <xf numFmtId="0" fontId="95" fillId="0" borderId="2" xfId="0" applyFont="1" applyBorder="1" applyAlignment="1">
      <alignment horizontal="center" vertical="center"/>
    </xf>
    <xf numFmtId="0" fontId="94" fillId="0" borderId="6" xfId="0" applyFont="1" applyBorder="1" applyAlignment="1">
      <alignment horizontal="center" vertical="center"/>
    </xf>
    <xf numFmtId="0" fontId="94" fillId="0" borderId="6" xfId="0" applyFont="1" applyBorder="1" applyAlignment="1">
      <alignment horizontal="left" vertical="center"/>
    </xf>
    <xf numFmtId="183" fontId="95" fillId="0" borderId="10" xfId="0" applyNumberFormat="1" applyFont="1" applyBorder="1" applyAlignment="1">
      <alignment horizontal="center" vertical="center"/>
    </xf>
    <xf numFmtId="183" fontId="95" fillId="0" borderId="0" xfId="0" applyNumberFormat="1" applyFont="1" applyBorder="1" applyAlignment="1">
      <alignment horizontal="center" vertical="center"/>
    </xf>
    <xf numFmtId="183" fontId="95" fillId="0" borderId="9" xfId="0" applyNumberFormat="1" applyFont="1" applyBorder="1" applyAlignment="1">
      <alignment horizontal="center" vertical="center"/>
    </xf>
    <xf numFmtId="0" fontId="94" fillId="0" borderId="26" xfId="0" applyFont="1" applyBorder="1" applyAlignment="1">
      <alignment horizontal="center" vertical="center"/>
    </xf>
    <xf numFmtId="0" fontId="94" fillId="0" borderId="3" xfId="0" applyFont="1" applyBorder="1" applyAlignment="1">
      <alignment horizontal="left" vertical="center"/>
    </xf>
    <xf numFmtId="0" fontId="94" fillId="0" borderId="4" xfId="0" applyFont="1" applyBorder="1" applyAlignment="1">
      <alignment horizontal="left" vertical="center"/>
    </xf>
    <xf numFmtId="0" fontId="94" fillId="0" borderId="5" xfId="0" applyFont="1" applyBorder="1" applyAlignment="1">
      <alignment horizontal="left" vertical="center"/>
    </xf>
    <xf numFmtId="0" fontId="94" fillId="0" borderId="11" xfId="0" applyFont="1" applyBorder="1" applyAlignment="1">
      <alignment horizontal="left" vertical="center"/>
    </xf>
    <xf numFmtId="0" fontId="94" fillId="0" borderId="12" xfId="0" applyFont="1" applyBorder="1" applyAlignment="1">
      <alignment horizontal="left" vertical="center"/>
    </xf>
    <xf numFmtId="0" fontId="94" fillId="0" borderId="13" xfId="0" applyFont="1" applyBorder="1" applyAlignment="1">
      <alignment horizontal="left" vertical="center"/>
    </xf>
    <xf numFmtId="0" fontId="94" fillId="0" borderId="6" xfId="0" applyFont="1" applyBorder="1" applyAlignment="1">
      <alignment horizontal="center" vertical="center" wrapText="1"/>
    </xf>
    <xf numFmtId="0" fontId="96" fillId="0" borderId="10" xfId="0" applyFont="1" applyBorder="1" applyAlignment="1">
      <alignment horizontal="center" vertical="center"/>
    </xf>
    <xf numFmtId="0" fontId="94" fillId="0" borderId="27" xfId="0" applyFont="1" applyBorder="1" applyAlignment="1">
      <alignment horizontal="center" vertical="center"/>
    </xf>
    <xf numFmtId="0" fontId="94" fillId="0" borderId="39" xfId="0" applyFont="1" applyBorder="1" applyAlignment="1">
      <alignment horizontal="center" vertical="center"/>
    </xf>
    <xf numFmtId="0" fontId="94" fillId="0" borderId="33" xfId="0" applyFont="1" applyBorder="1" applyAlignment="1">
      <alignment horizontal="center" vertical="center"/>
    </xf>
    <xf numFmtId="0" fontId="94" fillId="0" borderId="26" xfId="0" applyFont="1" applyBorder="1" applyAlignment="1">
      <alignment vertical="center"/>
    </xf>
    <xf numFmtId="0" fontId="94" fillId="0" borderId="2" xfId="0" applyFont="1" applyBorder="1" applyAlignment="1">
      <alignment vertical="center"/>
    </xf>
    <xf numFmtId="0" fontId="94" fillId="0" borderId="25" xfId="0" applyFont="1" applyBorder="1" applyAlignment="1">
      <alignment vertical="center"/>
    </xf>
    <xf numFmtId="0" fontId="94" fillId="0" borderId="11" xfId="0" applyFont="1" applyBorder="1" applyAlignment="1">
      <alignment vertical="center"/>
    </xf>
    <xf numFmtId="0" fontId="94" fillId="0" borderId="12" xfId="0" applyFont="1" applyBorder="1" applyAlignment="1">
      <alignment vertical="center"/>
    </xf>
    <xf numFmtId="0" fontId="94" fillId="0" borderId="13" xfId="0" applyFont="1" applyBorder="1" applyAlignment="1">
      <alignment vertical="center"/>
    </xf>
    <xf numFmtId="0" fontId="94" fillId="0" borderId="25" xfId="0" applyFont="1" applyBorder="1" applyAlignment="1">
      <alignment horizontal="center" vertical="center"/>
    </xf>
    <xf numFmtId="0" fontId="94" fillId="0" borderId="26" xfId="0" applyFont="1" applyBorder="1" applyAlignment="1">
      <alignment horizontal="left" vertical="center"/>
    </xf>
    <xf numFmtId="0" fontId="97" fillId="0" borderId="3" xfId="0" applyFont="1" applyFill="1" applyBorder="1" applyAlignment="1">
      <alignment horizontal="center" vertical="center"/>
    </xf>
    <xf numFmtId="0" fontId="97" fillId="0" borderId="4" xfId="0" applyFont="1" applyFill="1" applyBorder="1" applyAlignment="1">
      <alignment horizontal="center" vertical="center"/>
    </xf>
    <xf numFmtId="0" fontId="97" fillId="0" borderId="5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83" fillId="0" borderId="10" xfId="0" applyFont="1" applyBorder="1" applyAlignment="1">
      <alignment horizontal="center" vertical="center"/>
    </xf>
    <xf numFmtId="0" fontId="83" fillId="0" borderId="0" xfId="0" applyFont="1" applyBorder="1" applyAlignment="1">
      <alignment horizontal="center" vertical="center"/>
    </xf>
    <xf numFmtId="0" fontId="83" fillId="0" borderId="9" xfId="0" applyFont="1" applyBorder="1" applyAlignment="1">
      <alignment horizontal="center" vertical="center"/>
    </xf>
    <xf numFmtId="14" fontId="83" fillId="0" borderId="0" xfId="0" applyNumberFormat="1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0" fontId="33" fillId="0" borderId="35" xfId="0" applyFont="1" applyFill="1" applyBorder="1" applyAlignment="1">
      <alignment horizontal="center" vertical="center"/>
    </xf>
    <xf numFmtId="179" fontId="33" fillId="0" borderId="23" xfId="0" applyNumberFormat="1" applyFont="1" applyFill="1" applyBorder="1" applyAlignment="1">
      <alignment horizontal="center" vertical="center"/>
    </xf>
    <xf numFmtId="179" fontId="33" fillId="0" borderId="8" xfId="0" applyNumberFormat="1" applyFont="1" applyFill="1" applyBorder="1" applyAlignment="1">
      <alignment horizontal="center" vertical="center"/>
    </xf>
    <xf numFmtId="179" fontId="33" fillId="0" borderId="16" xfId="0" applyNumberFormat="1" applyFont="1" applyFill="1" applyBorder="1" applyAlignment="1">
      <alignment horizontal="center" vertical="center"/>
    </xf>
    <xf numFmtId="0" fontId="39" fillId="0" borderId="47" xfId="0" applyFont="1" applyBorder="1" applyAlignment="1">
      <alignment vertical="center"/>
    </xf>
    <xf numFmtId="0" fontId="39" fillId="0" borderId="7" xfId="0" applyFont="1" applyBorder="1" applyAlignment="1">
      <alignment vertical="center"/>
    </xf>
    <xf numFmtId="0" fontId="39" fillId="0" borderId="48" xfId="0" applyFont="1" applyBorder="1" applyAlignment="1">
      <alignment vertical="center"/>
    </xf>
    <xf numFmtId="0" fontId="82" fillId="5" borderId="3" xfId="0" applyFont="1" applyFill="1" applyBorder="1" applyAlignment="1">
      <alignment horizontal="center" vertical="center"/>
    </xf>
    <xf numFmtId="0" fontId="82" fillId="5" borderId="4" xfId="0" applyFont="1" applyFill="1" applyBorder="1" applyAlignment="1">
      <alignment horizontal="center" vertical="center"/>
    </xf>
    <xf numFmtId="0" fontId="82" fillId="5" borderId="5" xfId="0" applyFont="1" applyFill="1" applyBorder="1" applyAlignment="1">
      <alignment horizontal="center" vertical="center"/>
    </xf>
    <xf numFmtId="0" fontId="82" fillId="5" borderId="11" xfId="0" applyFont="1" applyFill="1" applyBorder="1" applyAlignment="1">
      <alignment horizontal="center" vertical="center"/>
    </xf>
    <xf numFmtId="0" fontId="82" fillId="5" borderId="12" xfId="0" applyFont="1" applyFill="1" applyBorder="1" applyAlignment="1">
      <alignment horizontal="center" vertical="center"/>
    </xf>
    <xf numFmtId="0" fontId="82" fillId="5" borderId="13" xfId="0" applyFont="1" applyFill="1" applyBorder="1" applyAlignment="1">
      <alignment horizontal="center" vertical="center"/>
    </xf>
    <xf numFmtId="0" fontId="39" fillId="0" borderId="34" xfId="0" applyFont="1" applyBorder="1" applyAlignment="1">
      <alignment vertical="center"/>
    </xf>
    <xf numFmtId="0" fontId="39" fillId="0" borderId="46" xfId="0" applyFont="1" applyBorder="1" applyAlignment="1">
      <alignment vertical="center"/>
    </xf>
    <xf numFmtId="0" fontId="39" fillId="0" borderId="4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33" fillId="0" borderId="14" xfId="0" applyFont="1" applyFill="1" applyBorder="1" applyAlignment="1">
      <alignment horizontal="center" vertical="center"/>
    </xf>
    <xf numFmtId="179" fontId="33" fillId="0" borderId="14" xfId="0" applyNumberFormat="1" applyFont="1" applyBorder="1" applyAlignment="1">
      <alignment horizontal="center" vertical="center" wrapText="1"/>
    </xf>
    <xf numFmtId="0" fontId="33" fillId="0" borderId="40" xfId="0" applyFont="1" applyFill="1" applyBorder="1" applyAlignment="1">
      <alignment horizontal="center" vertical="center"/>
    </xf>
    <xf numFmtId="180" fontId="33" fillId="0" borderId="14" xfId="0" applyNumberFormat="1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wrapText="1"/>
    </xf>
  </cellXfs>
  <cellStyles count="71">
    <cellStyle name="Currency1" xfId="1"/>
    <cellStyle name="Header1" xfId="2"/>
    <cellStyle name="Header2" xfId="3"/>
    <cellStyle name="쉼표 [0] 2" xfId="4"/>
    <cellStyle name="쉼표 [0] 2 2" xfId="11"/>
    <cellStyle name="콤마 [0]_2000주재정보고" xfId="5"/>
    <cellStyle name="콤마_2000주재정보고" xfId="6"/>
    <cellStyle name="통화 [0] 2" xfId="7"/>
    <cellStyle name="통화 [0] 2 2" xfId="12"/>
    <cellStyle name="표준" xfId="0" builtinId="0"/>
    <cellStyle name="표준 2" xfId="8"/>
    <cellStyle name="표준 2 2" xfId="10"/>
    <cellStyle name="표준 2 3" xfId="14"/>
    <cellStyle name="표준 2 3 2" xfId="29"/>
    <cellStyle name="표준 2 3 2 2" xfId="69"/>
    <cellStyle name="표준 2 3 2 3" xfId="49"/>
    <cellStyle name="표준 2 3 3" xfId="24"/>
    <cellStyle name="표준 2 3 3 2" xfId="64"/>
    <cellStyle name="표준 2 3 3 3" xfId="44"/>
    <cellStyle name="표준 2 3 4" xfId="19"/>
    <cellStyle name="표준 2 3 4 2" xfId="59"/>
    <cellStyle name="표준 2 3 4 3" xfId="39"/>
    <cellStyle name="표준 2 3 5" xfId="54"/>
    <cellStyle name="표준 2 3 6" xfId="34"/>
    <cellStyle name="표준 2 4" xfId="26"/>
    <cellStyle name="표준 2 4 2" xfId="66"/>
    <cellStyle name="표준 2 4 3" xfId="46"/>
    <cellStyle name="표준 2 5" xfId="21"/>
    <cellStyle name="표준 2 5 2" xfId="61"/>
    <cellStyle name="표준 2 5 3" xfId="41"/>
    <cellStyle name="표준 2 6" xfId="16"/>
    <cellStyle name="표준 2 6 2" xfId="56"/>
    <cellStyle name="표준 2 6 3" xfId="36"/>
    <cellStyle name="표준 2 7" xfId="51"/>
    <cellStyle name="표준 2 8" xfId="31"/>
    <cellStyle name="표준 3" xfId="9"/>
    <cellStyle name="표준 3 2" xfId="27"/>
    <cellStyle name="표준 3 2 2" xfId="67"/>
    <cellStyle name="표준 3 2 3" xfId="47"/>
    <cellStyle name="표준 3 3" xfId="22"/>
    <cellStyle name="표준 3 3 2" xfId="62"/>
    <cellStyle name="표준 3 3 3" xfId="42"/>
    <cellStyle name="표준 3 4" xfId="17"/>
    <cellStyle name="표준 3 4 2" xfId="57"/>
    <cellStyle name="표준 3 4 3" xfId="37"/>
    <cellStyle name="표준 3 5" xfId="52"/>
    <cellStyle name="표준 3 6" xfId="32"/>
    <cellStyle name="표준 4" xfId="13"/>
    <cellStyle name="표준 4 2" xfId="28"/>
    <cellStyle name="표준 4 2 2" xfId="68"/>
    <cellStyle name="표준 4 2 3" xfId="48"/>
    <cellStyle name="표준 4 3" xfId="23"/>
    <cellStyle name="표준 4 3 2" xfId="63"/>
    <cellStyle name="표준 4 3 3" xfId="43"/>
    <cellStyle name="표준 4 4" xfId="18"/>
    <cellStyle name="표준 4 4 2" xfId="58"/>
    <cellStyle name="표준 4 4 3" xfId="38"/>
    <cellStyle name="표준 4 5" xfId="53"/>
    <cellStyle name="표준 4 6" xfId="33"/>
    <cellStyle name="표준 5" xfId="15"/>
    <cellStyle name="표준 5 2" xfId="30"/>
    <cellStyle name="표준 5 2 2" xfId="70"/>
    <cellStyle name="표준 5 2 3" xfId="50"/>
    <cellStyle name="표준 5 3" xfId="25"/>
    <cellStyle name="표준 5 3 2" xfId="65"/>
    <cellStyle name="표준 5 3 3" xfId="45"/>
    <cellStyle name="표준 5 4" xfId="20"/>
    <cellStyle name="표준 5 4 2" xfId="60"/>
    <cellStyle name="표준 5 4 3" xfId="40"/>
    <cellStyle name="표준 5 5" xfId="55"/>
    <cellStyle name="표준 5 6" xfId="3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/Relationships>
</file>

<file path=xl/ctrlProps/ctrlProp1.xml><?xml version="1.0" encoding="utf-8"?>
<formControlPr xmlns="http://schemas.microsoft.com/office/spreadsheetml/2009/9/main" objectType="CheckBox" checked="Checked" fmlaLink="$A$12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fmlaLink="$A$12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fmlaLink="$A$12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checked="Checked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523874</xdr:colOff>
      <xdr:row>3</xdr:row>
      <xdr:rowOff>9525</xdr:rowOff>
    </xdr:from>
    <xdr:to>
      <xdr:col>6</xdr:col>
      <xdr:colOff>749752</xdr:colOff>
      <xdr:row>6</xdr:row>
      <xdr:rowOff>142876</xdr:rowOff>
    </xdr:to>
    <xdr:pic>
      <xdr:nvPicPr>
        <xdr:cNvPr id="2" name="그림 1" descr="제목 없음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86771" b="87407"/>
        <a:stretch>
          <a:fillRect/>
        </a:stretch>
      </xdr:blipFill>
      <xdr:spPr>
        <a:xfrm>
          <a:off x="4952999" y="1143000"/>
          <a:ext cx="1209675" cy="7620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24</xdr:row>
      <xdr:rowOff>9525</xdr:rowOff>
    </xdr:from>
    <xdr:to>
      <xdr:col>22</xdr:col>
      <xdr:colOff>323850</xdr:colOff>
      <xdr:row>24</xdr:row>
      <xdr:rowOff>9525</xdr:rowOff>
    </xdr:to>
    <xdr:cxnSp macro="">
      <xdr:nvCxnSpPr>
        <xdr:cNvPr id="5" name="직선 연결선 4"/>
        <xdr:cNvCxnSpPr/>
      </xdr:nvCxnSpPr>
      <xdr:spPr>
        <a:xfrm>
          <a:off x="1466850" y="6562725"/>
          <a:ext cx="49911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23</xdr:row>
      <xdr:rowOff>66675</xdr:rowOff>
    </xdr:from>
    <xdr:to>
      <xdr:col>15</xdr:col>
      <xdr:colOff>0</xdr:colOff>
      <xdr:row>24</xdr:row>
      <xdr:rowOff>19049</xdr:rowOff>
    </xdr:to>
    <xdr:cxnSp macro="">
      <xdr:nvCxnSpPr>
        <xdr:cNvPr id="30" name="직선 연결선 29"/>
        <xdr:cNvCxnSpPr/>
      </xdr:nvCxnSpPr>
      <xdr:spPr>
        <a:xfrm rot="5400000">
          <a:off x="3910013" y="6405562"/>
          <a:ext cx="33337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24</xdr:row>
      <xdr:rowOff>9527</xdr:rowOff>
    </xdr:from>
    <xdr:to>
      <xdr:col>4</xdr:col>
      <xdr:colOff>295279</xdr:colOff>
      <xdr:row>24</xdr:row>
      <xdr:rowOff>285752</xdr:rowOff>
    </xdr:to>
    <xdr:cxnSp macro="">
      <xdr:nvCxnSpPr>
        <xdr:cNvPr id="32" name="직선 연결선 31"/>
        <xdr:cNvCxnSpPr/>
      </xdr:nvCxnSpPr>
      <xdr:spPr>
        <a:xfrm rot="16200000" flipH="1">
          <a:off x="1328739" y="6700838"/>
          <a:ext cx="276225" cy="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24</xdr:row>
      <xdr:rowOff>9527</xdr:rowOff>
    </xdr:from>
    <xdr:to>
      <xdr:col>8</xdr:col>
      <xdr:colOff>276229</xdr:colOff>
      <xdr:row>24</xdr:row>
      <xdr:rowOff>285752</xdr:rowOff>
    </xdr:to>
    <xdr:cxnSp macro="">
      <xdr:nvCxnSpPr>
        <xdr:cNvPr id="36" name="직선 연결선 35"/>
        <xdr:cNvCxnSpPr/>
      </xdr:nvCxnSpPr>
      <xdr:spPr>
        <a:xfrm rot="16200000" flipH="1">
          <a:off x="2243139" y="6462713"/>
          <a:ext cx="276225" cy="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133350</xdr:colOff>
      <xdr:row>24</xdr:row>
      <xdr:rowOff>9527</xdr:rowOff>
    </xdr:from>
    <xdr:to>
      <xdr:col>12</xdr:col>
      <xdr:colOff>133354</xdr:colOff>
      <xdr:row>24</xdr:row>
      <xdr:rowOff>285752</xdr:rowOff>
    </xdr:to>
    <xdr:cxnSp macro="">
      <xdr:nvCxnSpPr>
        <xdr:cNvPr id="37" name="직선 연결선 36"/>
        <xdr:cNvCxnSpPr/>
      </xdr:nvCxnSpPr>
      <xdr:spPr>
        <a:xfrm rot="16200000" flipH="1">
          <a:off x="3062289" y="6462713"/>
          <a:ext cx="276225" cy="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24</xdr:row>
      <xdr:rowOff>19052</xdr:rowOff>
    </xdr:from>
    <xdr:to>
      <xdr:col>15</xdr:col>
      <xdr:colOff>4</xdr:colOff>
      <xdr:row>24</xdr:row>
      <xdr:rowOff>295277</xdr:rowOff>
    </xdr:to>
    <xdr:cxnSp macro="">
      <xdr:nvCxnSpPr>
        <xdr:cNvPr id="38" name="직선 연결선 37"/>
        <xdr:cNvCxnSpPr/>
      </xdr:nvCxnSpPr>
      <xdr:spPr>
        <a:xfrm rot="16200000" flipH="1">
          <a:off x="3938589" y="6710363"/>
          <a:ext cx="276225" cy="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47625</xdr:colOff>
      <xdr:row>24</xdr:row>
      <xdr:rowOff>9527</xdr:rowOff>
    </xdr:from>
    <xdr:to>
      <xdr:col>18</xdr:col>
      <xdr:colOff>47629</xdr:colOff>
      <xdr:row>24</xdr:row>
      <xdr:rowOff>285752</xdr:rowOff>
    </xdr:to>
    <xdr:cxnSp macro="">
      <xdr:nvCxnSpPr>
        <xdr:cNvPr id="39" name="직선 연결선 38"/>
        <xdr:cNvCxnSpPr/>
      </xdr:nvCxnSpPr>
      <xdr:spPr>
        <a:xfrm rot="16200000" flipH="1">
          <a:off x="4729164" y="6462713"/>
          <a:ext cx="276225" cy="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24</xdr:row>
      <xdr:rowOff>9527</xdr:rowOff>
    </xdr:from>
    <xdr:to>
      <xdr:col>20</xdr:col>
      <xdr:colOff>47629</xdr:colOff>
      <xdr:row>24</xdr:row>
      <xdr:rowOff>285752</xdr:rowOff>
    </xdr:to>
    <xdr:cxnSp macro="">
      <xdr:nvCxnSpPr>
        <xdr:cNvPr id="40" name="직선 연결선 39"/>
        <xdr:cNvCxnSpPr/>
      </xdr:nvCxnSpPr>
      <xdr:spPr>
        <a:xfrm rot="16200000" flipH="1">
          <a:off x="5548314" y="6700838"/>
          <a:ext cx="276225" cy="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323850</xdr:colOff>
      <xdr:row>24</xdr:row>
      <xdr:rowOff>9527</xdr:rowOff>
    </xdr:from>
    <xdr:to>
      <xdr:col>22</xdr:col>
      <xdr:colOff>323854</xdr:colOff>
      <xdr:row>24</xdr:row>
      <xdr:rowOff>285752</xdr:rowOff>
    </xdr:to>
    <xdr:cxnSp macro="">
      <xdr:nvCxnSpPr>
        <xdr:cNvPr id="41" name="직선 연결선 40"/>
        <xdr:cNvCxnSpPr/>
      </xdr:nvCxnSpPr>
      <xdr:spPr>
        <a:xfrm rot="16200000" flipH="1">
          <a:off x="6319839" y="6700838"/>
          <a:ext cx="276225" cy="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25</xdr:row>
      <xdr:rowOff>19050</xdr:rowOff>
    </xdr:from>
    <xdr:to>
      <xdr:col>5</xdr:col>
      <xdr:colOff>85724</xdr:colOff>
      <xdr:row>27</xdr:row>
      <xdr:rowOff>333374</xdr:rowOff>
    </xdr:to>
    <xdr:grpSp>
      <xdr:nvGrpSpPr>
        <xdr:cNvPr id="87" name="그룹 86"/>
        <xdr:cNvGrpSpPr/>
      </xdr:nvGrpSpPr>
      <xdr:grpSpPr>
        <a:xfrm>
          <a:off x="1123950" y="6543675"/>
          <a:ext cx="638174" cy="771524"/>
          <a:chOff x="1143000" y="6648450"/>
          <a:chExt cx="638174" cy="809624"/>
        </a:xfrm>
      </xdr:grpSpPr>
      <xdr:sp macro="" textlink="">
        <xdr:nvSpPr>
          <xdr:cNvPr id="86" name="TextBox 85"/>
          <xdr:cNvSpPr txBox="1"/>
        </xdr:nvSpPr>
        <xdr:spPr>
          <a:xfrm>
            <a:off x="1152525" y="7143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85" name="TextBox 84"/>
          <xdr:cNvSpPr txBox="1"/>
        </xdr:nvSpPr>
        <xdr:spPr>
          <a:xfrm>
            <a:off x="1143000" y="6677024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n-US" altLang="ko-KR" sz="900"/>
              <a:t>	</a:t>
            </a:r>
            <a:endParaRPr lang="ko-KR" altLang="en-US" sz="900"/>
          </a:p>
        </xdr:txBody>
      </xdr:sp>
      <xdr:grpSp>
        <xdr:nvGrpSpPr>
          <xdr:cNvPr id="43" name="그룹 42"/>
          <xdr:cNvGrpSpPr/>
        </xdr:nvGrpSpPr>
        <xdr:grpSpPr>
          <a:xfrm>
            <a:off x="1200150" y="6648450"/>
            <a:ext cx="533400" cy="809624"/>
            <a:chOff x="1162050" y="6724650"/>
            <a:chExt cx="533400" cy="809624"/>
          </a:xfrm>
        </xdr:grpSpPr>
        <xdr:sp macro="" textlink="">
          <xdr:nvSpPr>
            <xdr:cNvPr id="34" name="모서리가 둥근 직사각형 33"/>
            <xdr:cNvSpPr/>
          </xdr:nvSpPr>
          <xdr:spPr>
            <a:xfrm>
              <a:off x="1169196" y="6724650"/>
              <a:ext cx="500063" cy="352287"/>
            </a:xfrm>
            <a:prstGeom prst="round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48" name="타원 47"/>
            <xdr:cNvSpPr/>
          </xdr:nvSpPr>
          <xdr:spPr>
            <a:xfrm>
              <a:off x="1162050" y="7157692"/>
              <a:ext cx="533400" cy="376582"/>
            </a:xfrm>
            <a:prstGeom prst="ellipse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12</xdr:col>
      <xdr:colOff>371475</xdr:colOff>
      <xdr:row>22</xdr:row>
      <xdr:rowOff>57150</xdr:rowOff>
    </xdr:from>
    <xdr:to>
      <xdr:col>14</xdr:col>
      <xdr:colOff>171449</xdr:colOff>
      <xdr:row>23</xdr:row>
      <xdr:rowOff>28437</xdr:rowOff>
    </xdr:to>
    <xdr:grpSp>
      <xdr:nvGrpSpPr>
        <xdr:cNvPr id="94" name="그룹 93"/>
        <xdr:cNvGrpSpPr/>
      </xdr:nvGrpSpPr>
      <xdr:grpSpPr>
        <a:xfrm>
          <a:off x="3438525" y="5610225"/>
          <a:ext cx="628649" cy="352287"/>
          <a:chOff x="3543300" y="5591175"/>
          <a:chExt cx="628649" cy="352287"/>
        </a:xfrm>
      </xdr:grpSpPr>
      <xdr:sp macro="" textlink="">
        <xdr:nvSpPr>
          <xdr:cNvPr id="90" name="TextBox 89"/>
          <xdr:cNvSpPr txBox="1"/>
        </xdr:nvSpPr>
        <xdr:spPr>
          <a:xfrm>
            <a:off x="3543300" y="5619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n-US" altLang="ko-KR" sz="900"/>
              <a:t>	</a:t>
            </a:r>
            <a:endParaRPr lang="ko-KR" altLang="en-US" sz="900"/>
          </a:p>
        </xdr:txBody>
      </xdr:sp>
      <xdr:sp macro="" textlink="">
        <xdr:nvSpPr>
          <xdr:cNvPr id="92" name="모서리가 둥근 직사각형 91"/>
          <xdr:cNvSpPr/>
        </xdr:nvSpPr>
        <xdr:spPr>
          <a:xfrm>
            <a:off x="3607596" y="5591175"/>
            <a:ext cx="500063" cy="352287"/>
          </a:xfrm>
          <a:prstGeom prst="round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15</xdr:col>
      <xdr:colOff>0</xdr:colOff>
      <xdr:row>22</xdr:row>
      <xdr:rowOff>32992</xdr:rowOff>
    </xdr:from>
    <xdr:to>
      <xdr:col>17</xdr:col>
      <xdr:colOff>76199</xdr:colOff>
      <xdr:row>23</xdr:row>
      <xdr:rowOff>28574</xdr:rowOff>
    </xdr:to>
    <xdr:grpSp>
      <xdr:nvGrpSpPr>
        <xdr:cNvPr id="95" name="그룹 94"/>
        <xdr:cNvGrpSpPr/>
      </xdr:nvGrpSpPr>
      <xdr:grpSpPr>
        <a:xfrm>
          <a:off x="4076700" y="5586067"/>
          <a:ext cx="628649" cy="376582"/>
          <a:chOff x="4181475" y="5576542"/>
          <a:chExt cx="628649" cy="376582"/>
        </a:xfrm>
      </xdr:grpSpPr>
      <xdr:sp macro="" textlink="">
        <xdr:nvSpPr>
          <xdr:cNvPr id="89" name="TextBox 88"/>
          <xdr:cNvSpPr txBox="1"/>
        </xdr:nvSpPr>
        <xdr:spPr>
          <a:xfrm>
            <a:off x="4181475" y="563879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93" name="타원 92"/>
          <xdr:cNvSpPr/>
        </xdr:nvSpPr>
        <xdr:spPr>
          <a:xfrm>
            <a:off x="4229100" y="5576542"/>
            <a:ext cx="533400" cy="376582"/>
          </a:xfrm>
          <a:prstGeom prst="ellipse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7</xdr:col>
      <xdr:colOff>123825</xdr:colOff>
      <xdr:row>25</xdr:row>
      <xdr:rowOff>9525</xdr:rowOff>
    </xdr:from>
    <xdr:to>
      <xdr:col>9</xdr:col>
      <xdr:colOff>19049</xdr:colOff>
      <xdr:row>27</xdr:row>
      <xdr:rowOff>361949</xdr:rowOff>
    </xdr:to>
    <xdr:grpSp>
      <xdr:nvGrpSpPr>
        <xdr:cNvPr id="96" name="그룹 95"/>
        <xdr:cNvGrpSpPr/>
      </xdr:nvGrpSpPr>
      <xdr:grpSpPr>
        <a:xfrm>
          <a:off x="2047875" y="6534150"/>
          <a:ext cx="638174" cy="809624"/>
          <a:chOff x="1143000" y="6648450"/>
          <a:chExt cx="638174" cy="809624"/>
        </a:xfrm>
      </xdr:grpSpPr>
      <xdr:sp macro="" textlink="">
        <xdr:nvSpPr>
          <xdr:cNvPr id="97" name="TextBox 96"/>
          <xdr:cNvSpPr txBox="1"/>
        </xdr:nvSpPr>
        <xdr:spPr>
          <a:xfrm>
            <a:off x="1152525" y="7143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98" name="TextBox 97"/>
          <xdr:cNvSpPr txBox="1"/>
        </xdr:nvSpPr>
        <xdr:spPr>
          <a:xfrm>
            <a:off x="1143000" y="6677024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grpSp>
        <xdr:nvGrpSpPr>
          <xdr:cNvPr id="99" name="그룹 42"/>
          <xdr:cNvGrpSpPr/>
        </xdr:nvGrpSpPr>
        <xdr:grpSpPr>
          <a:xfrm>
            <a:off x="1200150" y="6648450"/>
            <a:ext cx="533400" cy="809624"/>
            <a:chOff x="1162050" y="6724650"/>
            <a:chExt cx="533400" cy="809624"/>
          </a:xfrm>
        </xdr:grpSpPr>
        <xdr:sp macro="" textlink="">
          <xdr:nvSpPr>
            <xdr:cNvPr id="100" name="모서리가 둥근 직사각형 99"/>
            <xdr:cNvSpPr/>
          </xdr:nvSpPr>
          <xdr:spPr>
            <a:xfrm>
              <a:off x="1169196" y="6724650"/>
              <a:ext cx="500063" cy="352287"/>
            </a:xfrm>
            <a:prstGeom prst="round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01" name="타원 100"/>
            <xdr:cNvSpPr/>
          </xdr:nvSpPr>
          <xdr:spPr>
            <a:xfrm>
              <a:off x="1162050" y="7157692"/>
              <a:ext cx="533400" cy="376582"/>
            </a:xfrm>
            <a:prstGeom prst="ellipse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10</xdr:col>
      <xdr:colOff>142875</xdr:colOff>
      <xdr:row>25</xdr:row>
      <xdr:rowOff>9525</xdr:rowOff>
    </xdr:from>
    <xdr:to>
      <xdr:col>12</xdr:col>
      <xdr:colOff>466724</xdr:colOff>
      <xdr:row>27</xdr:row>
      <xdr:rowOff>323849</xdr:rowOff>
    </xdr:to>
    <xdr:grpSp>
      <xdr:nvGrpSpPr>
        <xdr:cNvPr id="102" name="그룹 101"/>
        <xdr:cNvGrpSpPr/>
      </xdr:nvGrpSpPr>
      <xdr:grpSpPr>
        <a:xfrm>
          <a:off x="2895600" y="6534150"/>
          <a:ext cx="638174" cy="771524"/>
          <a:chOff x="1143000" y="6648450"/>
          <a:chExt cx="638174" cy="809624"/>
        </a:xfrm>
      </xdr:grpSpPr>
      <xdr:sp macro="" textlink="">
        <xdr:nvSpPr>
          <xdr:cNvPr id="103" name="TextBox 102"/>
          <xdr:cNvSpPr txBox="1"/>
        </xdr:nvSpPr>
        <xdr:spPr>
          <a:xfrm>
            <a:off x="1152525" y="7143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104" name="TextBox 103"/>
          <xdr:cNvSpPr txBox="1"/>
        </xdr:nvSpPr>
        <xdr:spPr>
          <a:xfrm>
            <a:off x="1143000" y="6677024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n-US" altLang="ko-KR" sz="900"/>
              <a:t>	</a:t>
            </a:r>
            <a:endParaRPr lang="ko-KR" altLang="en-US" sz="900"/>
          </a:p>
        </xdr:txBody>
      </xdr:sp>
      <xdr:grpSp>
        <xdr:nvGrpSpPr>
          <xdr:cNvPr id="105" name="그룹 42"/>
          <xdr:cNvGrpSpPr/>
        </xdr:nvGrpSpPr>
        <xdr:grpSpPr>
          <a:xfrm>
            <a:off x="1200150" y="6648450"/>
            <a:ext cx="533400" cy="809624"/>
            <a:chOff x="1162050" y="6724650"/>
            <a:chExt cx="533400" cy="809624"/>
          </a:xfrm>
        </xdr:grpSpPr>
        <xdr:sp macro="" textlink="">
          <xdr:nvSpPr>
            <xdr:cNvPr id="106" name="모서리가 둥근 직사각형 105"/>
            <xdr:cNvSpPr/>
          </xdr:nvSpPr>
          <xdr:spPr>
            <a:xfrm>
              <a:off x="1169196" y="6724650"/>
              <a:ext cx="500063" cy="352287"/>
            </a:xfrm>
            <a:prstGeom prst="round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07" name="타원 106"/>
            <xdr:cNvSpPr/>
          </xdr:nvSpPr>
          <xdr:spPr>
            <a:xfrm>
              <a:off x="1162050" y="7157692"/>
              <a:ext cx="533400" cy="376582"/>
            </a:xfrm>
            <a:prstGeom prst="ellipse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13</xdr:col>
      <xdr:colOff>180975</xdr:colOff>
      <xdr:row>25</xdr:row>
      <xdr:rowOff>19050</xdr:rowOff>
    </xdr:from>
    <xdr:to>
      <xdr:col>16</xdr:col>
      <xdr:colOff>76199</xdr:colOff>
      <xdr:row>27</xdr:row>
      <xdr:rowOff>333374</xdr:rowOff>
    </xdr:to>
    <xdr:grpSp>
      <xdr:nvGrpSpPr>
        <xdr:cNvPr id="108" name="그룹 107"/>
        <xdr:cNvGrpSpPr/>
      </xdr:nvGrpSpPr>
      <xdr:grpSpPr>
        <a:xfrm>
          <a:off x="3762375" y="6543675"/>
          <a:ext cx="638174" cy="771524"/>
          <a:chOff x="1143000" y="6648450"/>
          <a:chExt cx="638174" cy="809624"/>
        </a:xfrm>
      </xdr:grpSpPr>
      <xdr:sp macro="" textlink="">
        <xdr:nvSpPr>
          <xdr:cNvPr id="109" name="TextBox 108"/>
          <xdr:cNvSpPr txBox="1"/>
        </xdr:nvSpPr>
        <xdr:spPr>
          <a:xfrm>
            <a:off x="1152525" y="7143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110" name="TextBox 109"/>
          <xdr:cNvSpPr txBox="1"/>
        </xdr:nvSpPr>
        <xdr:spPr>
          <a:xfrm>
            <a:off x="1143000" y="6677024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grpSp>
        <xdr:nvGrpSpPr>
          <xdr:cNvPr id="111" name="그룹 42"/>
          <xdr:cNvGrpSpPr/>
        </xdr:nvGrpSpPr>
        <xdr:grpSpPr>
          <a:xfrm>
            <a:off x="1200150" y="6648450"/>
            <a:ext cx="533400" cy="809624"/>
            <a:chOff x="1162050" y="6724650"/>
            <a:chExt cx="533400" cy="809624"/>
          </a:xfrm>
        </xdr:grpSpPr>
        <xdr:sp macro="" textlink="">
          <xdr:nvSpPr>
            <xdr:cNvPr id="112" name="모서리가 둥근 직사각형 111"/>
            <xdr:cNvSpPr/>
          </xdr:nvSpPr>
          <xdr:spPr>
            <a:xfrm>
              <a:off x="1169196" y="6724650"/>
              <a:ext cx="500063" cy="352287"/>
            </a:xfrm>
            <a:prstGeom prst="round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13" name="타원 112"/>
            <xdr:cNvSpPr/>
          </xdr:nvSpPr>
          <xdr:spPr>
            <a:xfrm>
              <a:off x="1162050" y="7157692"/>
              <a:ext cx="533400" cy="376582"/>
            </a:xfrm>
            <a:prstGeom prst="ellipse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16</xdr:col>
      <xdr:colOff>247650</xdr:colOff>
      <xdr:row>25</xdr:row>
      <xdr:rowOff>0</xdr:rowOff>
    </xdr:from>
    <xdr:to>
      <xdr:col>18</xdr:col>
      <xdr:colOff>390524</xdr:colOff>
      <xdr:row>27</xdr:row>
      <xdr:rowOff>314324</xdr:rowOff>
    </xdr:to>
    <xdr:grpSp>
      <xdr:nvGrpSpPr>
        <xdr:cNvPr id="114" name="그룹 113"/>
        <xdr:cNvGrpSpPr/>
      </xdr:nvGrpSpPr>
      <xdr:grpSpPr>
        <a:xfrm>
          <a:off x="4572000" y="6524625"/>
          <a:ext cx="638174" cy="771524"/>
          <a:chOff x="1143000" y="6648450"/>
          <a:chExt cx="638174" cy="809624"/>
        </a:xfrm>
      </xdr:grpSpPr>
      <xdr:sp macro="" textlink="">
        <xdr:nvSpPr>
          <xdr:cNvPr id="115" name="TextBox 114"/>
          <xdr:cNvSpPr txBox="1"/>
        </xdr:nvSpPr>
        <xdr:spPr>
          <a:xfrm>
            <a:off x="1152525" y="7143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116" name="TextBox 115"/>
          <xdr:cNvSpPr txBox="1"/>
        </xdr:nvSpPr>
        <xdr:spPr>
          <a:xfrm>
            <a:off x="1143000" y="6677024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grpSp>
        <xdr:nvGrpSpPr>
          <xdr:cNvPr id="117" name="그룹 42"/>
          <xdr:cNvGrpSpPr/>
        </xdr:nvGrpSpPr>
        <xdr:grpSpPr>
          <a:xfrm>
            <a:off x="1200150" y="6648450"/>
            <a:ext cx="533400" cy="809624"/>
            <a:chOff x="1162050" y="6724650"/>
            <a:chExt cx="533400" cy="809624"/>
          </a:xfrm>
        </xdr:grpSpPr>
        <xdr:sp macro="" textlink="">
          <xdr:nvSpPr>
            <xdr:cNvPr id="118" name="모서리가 둥근 직사각형 117"/>
            <xdr:cNvSpPr/>
          </xdr:nvSpPr>
          <xdr:spPr>
            <a:xfrm>
              <a:off x="1169196" y="6724650"/>
              <a:ext cx="500063" cy="352287"/>
            </a:xfrm>
            <a:prstGeom prst="round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19" name="타원 118"/>
            <xdr:cNvSpPr/>
          </xdr:nvSpPr>
          <xdr:spPr>
            <a:xfrm>
              <a:off x="1162050" y="7157692"/>
              <a:ext cx="533400" cy="376582"/>
            </a:xfrm>
            <a:prstGeom prst="ellipse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18</xdr:col>
      <xdr:colOff>561975</xdr:colOff>
      <xdr:row>25</xdr:row>
      <xdr:rowOff>9525</xdr:rowOff>
    </xdr:from>
    <xdr:to>
      <xdr:col>21</xdr:col>
      <xdr:colOff>76199</xdr:colOff>
      <xdr:row>27</xdr:row>
      <xdr:rowOff>323849</xdr:rowOff>
    </xdr:to>
    <xdr:grpSp>
      <xdr:nvGrpSpPr>
        <xdr:cNvPr id="120" name="그룹 119"/>
        <xdr:cNvGrpSpPr/>
      </xdr:nvGrpSpPr>
      <xdr:grpSpPr>
        <a:xfrm>
          <a:off x="5381625" y="6534150"/>
          <a:ext cx="638174" cy="771524"/>
          <a:chOff x="1143000" y="6648450"/>
          <a:chExt cx="638174" cy="809624"/>
        </a:xfrm>
      </xdr:grpSpPr>
      <xdr:sp macro="" textlink="">
        <xdr:nvSpPr>
          <xdr:cNvPr id="121" name="TextBox 120"/>
          <xdr:cNvSpPr txBox="1"/>
        </xdr:nvSpPr>
        <xdr:spPr>
          <a:xfrm>
            <a:off x="1152525" y="7143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122" name="TextBox 121"/>
          <xdr:cNvSpPr txBox="1"/>
        </xdr:nvSpPr>
        <xdr:spPr>
          <a:xfrm>
            <a:off x="1143000" y="6677024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grpSp>
        <xdr:nvGrpSpPr>
          <xdr:cNvPr id="123" name="그룹 42"/>
          <xdr:cNvGrpSpPr/>
        </xdr:nvGrpSpPr>
        <xdr:grpSpPr>
          <a:xfrm>
            <a:off x="1200150" y="6648450"/>
            <a:ext cx="533400" cy="809624"/>
            <a:chOff x="1162050" y="6724650"/>
            <a:chExt cx="533400" cy="809624"/>
          </a:xfrm>
        </xdr:grpSpPr>
        <xdr:sp macro="" textlink="">
          <xdr:nvSpPr>
            <xdr:cNvPr id="124" name="모서리가 둥근 직사각형 123"/>
            <xdr:cNvSpPr/>
          </xdr:nvSpPr>
          <xdr:spPr>
            <a:xfrm>
              <a:off x="1169196" y="6724650"/>
              <a:ext cx="500063" cy="352287"/>
            </a:xfrm>
            <a:prstGeom prst="round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25" name="타원 124"/>
            <xdr:cNvSpPr/>
          </xdr:nvSpPr>
          <xdr:spPr>
            <a:xfrm>
              <a:off x="1162050" y="7157692"/>
              <a:ext cx="533400" cy="376582"/>
            </a:xfrm>
            <a:prstGeom prst="ellipse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22</xdr:col>
      <xdr:colOff>28575</xdr:colOff>
      <xdr:row>25</xdr:row>
      <xdr:rowOff>0</xdr:rowOff>
    </xdr:from>
    <xdr:to>
      <xdr:col>22</xdr:col>
      <xdr:colOff>666749</xdr:colOff>
      <xdr:row>27</xdr:row>
      <xdr:rowOff>314324</xdr:rowOff>
    </xdr:to>
    <xdr:grpSp>
      <xdr:nvGrpSpPr>
        <xdr:cNvPr id="126" name="그룹 125"/>
        <xdr:cNvGrpSpPr/>
      </xdr:nvGrpSpPr>
      <xdr:grpSpPr>
        <a:xfrm>
          <a:off x="6162675" y="6524625"/>
          <a:ext cx="638174" cy="771524"/>
          <a:chOff x="1143000" y="6648450"/>
          <a:chExt cx="638174" cy="809624"/>
        </a:xfrm>
      </xdr:grpSpPr>
      <xdr:sp macro="" textlink="">
        <xdr:nvSpPr>
          <xdr:cNvPr id="127" name="TextBox 126"/>
          <xdr:cNvSpPr txBox="1"/>
        </xdr:nvSpPr>
        <xdr:spPr>
          <a:xfrm>
            <a:off x="1152525" y="7143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sp macro="" textlink="">
        <xdr:nvSpPr>
          <xdr:cNvPr id="128" name="TextBox 127"/>
          <xdr:cNvSpPr txBox="1"/>
        </xdr:nvSpPr>
        <xdr:spPr>
          <a:xfrm>
            <a:off x="1143000" y="6677024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ko-KR" altLang="en-US" sz="900"/>
          </a:p>
        </xdr:txBody>
      </xdr:sp>
      <xdr:grpSp>
        <xdr:nvGrpSpPr>
          <xdr:cNvPr id="129" name="그룹 42"/>
          <xdr:cNvGrpSpPr/>
        </xdr:nvGrpSpPr>
        <xdr:grpSpPr>
          <a:xfrm>
            <a:off x="1200150" y="6648450"/>
            <a:ext cx="533400" cy="809624"/>
            <a:chOff x="1162050" y="6724650"/>
            <a:chExt cx="533400" cy="809624"/>
          </a:xfrm>
        </xdr:grpSpPr>
        <xdr:sp macro="" textlink="">
          <xdr:nvSpPr>
            <xdr:cNvPr id="130" name="모서리가 둥근 직사각형 129"/>
            <xdr:cNvSpPr/>
          </xdr:nvSpPr>
          <xdr:spPr>
            <a:xfrm>
              <a:off x="1169196" y="6724650"/>
              <a:ext cx="500063" cy="352287"/>
            </a:xfrm>
            <a:prstGeom prst="round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31" name="타원 130"/>
            <xdr:cNvSpPr/>
          </xdr:nvSpPr>
          <xdr:spPr>
            <a:xfrm>
              <a:off x="1162050" y="7157692"/>
              <a:ext cx="533400" cy="376582"/>
            </a:xfrm>
            <a:prstGeom prst="ellipse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</xdr:col>
      <xdr:colOff>66675</xdr:colOff>
      <xdr:row>22</xdr:row>
      <xdr:rowOff>142875</xdr:rowOff>
    </xdr:from>
    <xdr:to>
      <xdr:col>2</xdr:col>
      <xdr:colOff>104774</xdr:colOff>
      <xdr:row>23</xdr:row>
      <xdr:rowOff>114162</xdr:rowOff>
    </xdr:to>
    <xdr:grpSp>
      <xdr:nvGrpSpPr>
        <xdr:cNvPr id="132" name="그룹 131"/>
        <xdr:cNvGrpSpPr/>
      </xdr:nvGrpSpPr>
      <xdr:grpSpPr>
        <a:xfrm>
          <a:off x="257175" y="5695950"/>
          <a:ext cx="628649" cy="352287"/>
          <a:chOff x="3543300" y="5591175"/>
          <a:chExt cx="628649" cy="352287"/>
        </a:xfrm>
      </xdr:grpSpPr>
      <xdr:sp macro="" textlink="">
        <xdr:nvSpPr>
          <xdr:cNvPr id="133" name="TextBox 132"/>
          <xdr:cNvSpPr txBox="1"/>
        </xdr:nvSpPr>
        <xdr:spPr>
          <a:xfrm>
            <a:off x="3543300" y="561974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ko-KR" altLang="en-US" sz="900"/>
              <a:t>남</a:t>
            </a:r>
            <a:r>
              <a:rPr lang="en-US" altLang="ko-KR" sz="900"/>
              <a:t>(</a:t>
            </a:r>
            <a:r>
              <a:rPr lang="ko-KR" altLang="en-US" sz="900"/>
              <a:t>이름</a:t>
            </a:r>
            <a:r>
              <a:rPr lang="en-US" altLang="ko-KR" sz="900"/>
              <a:t>)</a:t>
            </a:r>
            <a:endParaRPr lang="ko-KR" altLang="en-US" sz="900"/>
          </a:p>
        </xdr:txBody>
      </xdr:sp>
      <xdr:sp macro="" textlink="">
        <xdr:nvSpPr>
          <xdr:cNvPr id="134" name="모서리가 둥근 직사각형 133"/>
          <xdr:cNvSpPr/>
        </xdr:nvSpPr>
        <xdr:spPr>
          <a:xfrm>
            <a:off x="3607596" y="5591175"/>
            <a:ext cx="500063" cy="352287"/>
          </a:xfrm>
          <a:prstGeom prst="round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1</xdr:col>
      <xdr:colOff>123825</xdr:colOff>
      <xdr:row>25</xdr:row>
      <xdr:rowOff>242542</xdr:rowOff>
    </xdr:from>
    <xdr:to>
      <xdr:col>2</xdr:col>
      <xdr:colOff>161924</xdr:colOff>
      <xdr:row>27</xdr:row>
      <xdr:rowOff>161924</xdr:rowOff>
    </xdr:to>
    <xdr:grpSp>
      <xdr:nvGrpSpPr>
        <xdr:cNvPr id="135" name="그룹 134"/>
        <xdr:cNvGrpSpPr/>
      </xdr:nvGrpSpPr>
      <xdr:grpSpPr>
        <a:xfrm>
          <a:off x="314325" y="6767167"/>
          <a:ext cx="628649" cy="376582"/>
          <a:chOff x="4181475" y="5576542"/>
          <a:chExt cx="628649" cy="376582"/>
        </a:xfrm>
      </xdr:grpSpPr>
      <xdr:sp macro="" textlink="">
        <xdr:nvSpPr>
          <xdr:cNvPr id="136" name="TextBox 135"/>
          <xdr:cNvSpPr txBox="1"/>
        </xdr:nvSpPr>
        <xdr:spPr>
          <a:xfrm>
            <a:off x="4181475" y="5638799"/>
            <a:ext cx="628649" cy="2952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ko-KR" altLang="en-US" sz="900"/>
              <a:t>여</a:t>
            </a:r>
            <a:r>
              <a:rPr lang="en-US" altLang="ko-KR" sz="900"/>
              <a:t>(</a:t>
            </a:r>
            <a:r>
              <a:rPr lang="ko-KR" altLang="en-US" sz="900"/>
              <a:t>이름</a:t>
            </a:r>
            <a:r>
              <a:rPr lang="en-US" altLang="ko-KR" sz="900"/>
              <a:t>)</a:t>
            </a:r>
            <a:endParaRPr lang="ko-KR" altLang="en-US" sz="900"/>
          </a:p>
        </xdr:txBody>
      </xdr:sp>
      <xdr:sp macro="" textlink="">
        <xdr:nvSpPr>
          <xdr:cNvPr id="137" name="타원 136"/>
          <xdr:cNvSpPr/>
        </xdr:nvSpPr>
        <xdr:spPr>
          <a:xfrm>
            <a:off x="4229100" y="5576542"/>
            <a:ext cx="533400" cy="376582"/>
          </a:xfrm>
          <a:prstGeom prst="ellipse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57151</xdr:colOff>
      <xdr:row>62</xdr:row>
      <xdr:rowOff>30286</xdr:rowOff>
    </xdr:from>
    <xdr:to>
      <xdr:col>9</xdr:col>
      <xdr:colOff>723900</xdr:colOff>
      <xdr:row>66</xdr:row>
      <xdr:rowOff>314326</xdr:rowOff>
    </xdr:to>
    <xdr:pic>
      <xdr:nvPicPr>
        <xdr:cNvPr id="2" name="_x69266952" descr="EMB00000af813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1" y="18842161"/>
          <a:ext cx="1457324" cy="141751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&#44277;&#53685;\&#50837;&#44396;&#49324;&#51221;\&#51077;&#49548;&#51088;&#54788;&#548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&#44277;&#53685;\&#50837;&#44396;&#49324;&#51221;\&#49324;&#51221;&#44592;&#47197;&#48143;&#54217;&#44032;_2015-07-0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&#52264;&#51649;&#50896;&#54217;&#44032;(081210)\&#51649;&#50896;&#54217;&#44032;(&#52572;&#51333;&#49688;&#51221;08121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260;&#52980;&#54504;&#53552;\&#49373;&#54876;&#48373;&#51648;&#49892;\Documents%20and%20Settings\&#49373;&#54876;&#48373;&#51648;&#44284;&#51109;\My%20Documents\&#49885;&#51116;&#47308;&#48708;&#44032;&#51060;&#46300;&#46972;&#51064;(&#51068;&#48152;&#4988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2007&#45380;&#49888;&#49345;&#44592;&#47197;\(&#54952;&#51077;-0001)&#44428;&#50689;&#4719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현황총괄표"/>
      <sheetName val="수급자현황"/>
    </sheetNames>
    <sheetDataSet>
      <sheetData sheetId="0" refreshError="1">
        <row r="1">
          <cell r="E1">
            <v>0</v>
          </cell>
        </row>
        <row r="2">
          <cell r="E2" t="str">
            <v>의료수급</v>
          </cell>
        </row>
        <row r="3">
          <cell r="E3" t="str">
            <v>남</v>
          </cell>
        </row>
        <row r="4">
          <cell r="E4">
            <v>0</v>
          </cell>
        </row>
        <row r="6">
          <cell r="E6" t="str">
            <v>2등급</v>
          </cell>
        </row>
        <row r="7">
          <cell r="E7">
            <v>0</v>
          </cell>
        </row>
        <row r="8">
          <cell r="E8">
            <v>1</v>
          </cell>
        </row>
        <row r="9">
          <cell r="E9">
            <v>0</v>
          </cell>
        </row>
        <row r="10">
          <cell r="E10">
            <v>2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7</v>
          </cell>
        </row>
        <row r="15">
          <cell r="E15">
            <v>10</v>
          </cell>
        </row>
        <row r="16">
          <cell r="E16">
            <v>0.27777777777777779</v>
          </cell>
        </row>
      </sheetData>
      <sheetData sheetId="1" refreshError="1">
        <row r="1">
          <cell r="B1" t="str">
            <v>수급자명</v>
          </cell>
          <cell r="C1" t="str">
            <v>성별</v>
          </cell>
          <cell r="G1" t="str">
            <v>주민등록번호</v>
          </cell>
          <cell r="I1" t="str">
            <v>장기요양
인정번호</v>
          </cell>
          <cell r="K1" t="str">
            <v>실제생신
(음력)</v>
          </cell>
        </row>
        <row r="2">
          <cell r="B2">
            <v>0</v>
          </cell>
          <cell r="C2">
            <v>0</v>
          </cell>
          <cell r="G2">
            <v>0</v>
          </cell>
          <cell r="I2">
            <v>0</v>
          </cell>
          <cell r="K2">
            <v>0</v>
          </cell>
        </row>
        <row r="3">
          <cell r="B3" t="str">
            <v>공석도</v>
          </cell>
          <cell r="C3" t="str">
            <v>여</v>
          </cell>
          <cell r="G3" t="str">
            <v>240518-2109710</v>
          </cell>
          <cell r="I3" t="str">
            <v>L0010344789-104</v>
          </cell>
          <cell r="K3">
            <v>8583</v>
          </cell>
        </row>
        <row r="4">
          <cell r="B4" t="str">
            <v>임방례</v>
          </cell>
          <cell r="C4" t="str">
            <v>여</v>
          </cell>
          <cell r="E4" t="str">
            <v>계속여감경2</v>
          </cell>
          <cell r="G4" t="str">
            <v>300219-2093212</v>
          </cell>
          <cell r="I4" t="str">
            <v>L0010852216-103</v>
          </cell>
          <cell r="K4">
            <v>10969</v>
          </cell>
        </row>
        <row r="5">
          <cell r="B5" t="str">
            <v>이창순</v>
          </cell>
          <cell r="C5" t="str">
            <v>여</v>
          </cell>
          <cell r="G5" t="str">
            <v>261104-2122715</v>
          </cell>
          <cell r="I5" t="str">
            <v>L0010353579-104</v>
          </cell>
          <cell r="K5">
            <v>9805</v>
          </cell>
        </row>
        <row r="6">
          <cell r="B6" t="str">
            <v>이갑분</v>
          </cell>
          <cell r="C6" t="str">
            <v>여</v>
          </cell>
          <cell r="G6" t="str">
            <v>240430-2774919</v>
          </cell>
          <cell r="I6" t="str">
            <v>L0000188281-101</v>
          </cell>
          <cell r="K6">
            <v>0</v>
          </cell>
        </row>
        <row r="7">
          <cell r="B7" t="str">
            <v>이필례</v>
          </cell>
          <cell r="C7" t="str">
            <v>여</v>
          </cell>
          <cell r="G7" t="str">
            <v>221205-2901610</v>
          </cell>
          <cell r="I7" t="str">
            <v>L0010873349-102</v>
          </cell>
          <cell r="K7">
            <v>0</v>
          </cell>
        </row>
        <row r="8">
          <cell r="B8" t="str">
            <v>유춘화</v>
          </cell>
          <cell r="C8" t="str">
            <v>여</v>
          </cell>
          <cell r="G8" t="str">
            <v>400225-2120416</v>
          </cell>
          <cell r="I8" t="str">
            <v>L0010981341-102</v>
          </cell>
          <cell r="K8">
            <v>13571</v>
          </cell>
        </row>
        <row r="9">
          <cell r="B9" t="str">
            <v>박길자</v>
          </cell>
          <cell r="C9" t="str">
            <v>여</v>
          </cell>
          <cell r="G9" t="str">
            <v>301128-2905916</v>
          </cell>
          <cell r="I9" t="str">
            <v>L0000685094-105</v>
          </cell>
          <cell r="K9">
            <v>11259</v>
          </cell>
        </row>
        <row r="10">
          <cell r="B10" t="str">
            <v>문한조</v>
          </cell>
          <cell r="C10" t="str">
            <v>남</v>
          </cell>
          <cell r="G10" t="str">
            <v>210210-1019118</v>
          </cell>
          <cell r="I10" t="str">
            <v>L0010408740-103</v>
          </cell>
          <cell r="K10">
            <v>7712</v>
          </cell>
        </row>
        <row r="11">
          <cell r="B11" t="str">
            <v>오명애</v>
          </cell>
          <cell r="C11" t="str">
            <v>여</v>
          </cell>
          <cell r="G11" t="str">
            <v>340327-2093513</v>
          </cell>
          <cell r="I11" t="str">
            <v>L0010460214-106</v>
          </cell>
          <cell r="K11" t="str">
            <v>34-03-27(+)</v>
          </cell>
        </row>
        <row r="12">
          <cell r="B12" t="str">
            <v>이도갑</v>
          </cell>
          <cell r="C12" t="str">
            <v>여</v>
          </cell>
          <cell r="G12" t="str">
            <v>310225-2109323</v>
          </cell>
          <cell r="I12" t="str">
            <v>L0010894850-102</v>
          </cell>
          <cell r="K12">
            <v>0</v>
          </cell>
        </row>
        <row r="13">
          <cell r="B13" t="str">
            <v>조두연</v>
          </cell>
          <cell r="C13" t="str">
            <v>여</v>
          </cell>
          <cell r="G13" t="str">
            <v>270508-2836211</v>
          </cell>
          <cell r="I13" t="str">
            <v>L0011028189-102</v>
          </cell>
          <cell r="K13">
            <v>9990</v>
          </cell>
        </row>
        <row r="14">
          <cell r="B14" t="str">
            <v>양태용</v>
          </cell>
          <cell r="C14" t="str">
            <v>남</v>
          </cell>
          <cell r="G14" t="str">
            <v>241215-1101515</v>
          </cell>
          <cell r="I14" t="str">
            <v>L0011144282-100</v>
          </cell>
          <cell r="K14">
            <v>9116</v>
          </cell>
        </row>
        <row r="15">
          <cell r="B15" t="str">
            <v>주복심</v>
          </cell>
          <cell r="C15" t="str">
            <v>여</v>
          </cell>
          <cell r="G15" t="str">
            <v>260409-2101015</v>
          </cell>
          <cell r="I15" t="str">
            <v>L0010081246-104</v>
          </cell>
          <cell r="K15">
            <v>0</v>
          </cell>
        </row>
        <row r="16">
          <cell r="B16" t="str">
            <v>김만화</v>
          </cell>
          <cell r="C16" t="str">
            <v>남</v>
          </cell>
          <cell r="G16" t="str">
            <v>350128-1108611</v>
          </cell>
          <cell r="I16" t="str">
            <v>L0010662420-101</v>
          </cell>
          <cell r="K16">
            <v>12777</v>
          </cell>
        </row>
        <row r="17">
          <cell r="B17" t="str">
            <v>김호건</v>
          </cell>
          <cell r="C17" t="str">
            <v>남</v>
          </cell>
          <cell r="G17" t="str">
            <v>430104-1109117</v>
          </cell>
          <cell r="I17" t="str">
            <v>L0010651329-103</v>
          </cell>
          <cell r="K17">
            <v>16038</v>
          </cell>
        </row>
        <row r="18">
          <cell r="B18" t="str">
            <v>김정한</v>
          </cell>
          <cell r="C18" t="str">
            <v>여</v>
          </cell>
          <cell r="G18" t="str">
            <v>280828-2121911</v>
          </cell>
          <cell r="I18" t="str">
            <v>L0011159182-100</v>
          </cell>
          <cell r="K18">
            <v>0</v>
          </cell>
        </row>
        <row r="19">
          <cell r="B19" t="str">
            <v>임지수</v>
          </cell>
          <cell r="C19" t="str">
            <v>남</v>
          </cell>
          <cell r="G19" t="str">
            <v>210429-1090116</v>
          </cell>
          <cell r="I19" t="str">
            <v>L0011025542-102</v>
          </cell>
          <cell r="K19">
            <v>7698</v>
          </cell>
        </row>
        <row r="20">
          <cell r="B20" t="str">
            <v>김음선</v>
          </cell>
          <cell r="C20" t="str">
            <v>여</v>
          </cell>
          <cell r="G20" t="str">
            <v>250919-2090111</v>
          </cell>
          <cell r="I20" t="str">
            <v>L0010976137-105</v>
          </cell>
          <cell r="K20">
            <v>9394</v>
          </cell>
        </row>
        <row r="21">
          <cell r="B21" t="str">
            <v>이남조</v>
          </cell>
          <cell r="C21" t="str">
            <v>여</v>
          </cell>
          <cell r="G21" t="str">
            <v>430226-2121013</v>
          </cell>
          <cell r="I21" t="str">
            <v>L001084011-103</v>
          </cell>
          <cell r="K21">
            <v>0</v>
          </cell>
        </row>
        <row r="22">
          <cell r="B22" t="str">
            <v>이우선</v>
          </cell>
          <cell r="C22" t="str">
            <v>여</v>
          </cell>
          <cell r="G22" t="str">
            <v>281022-2100918</v>
          </cell>
          <cell r="I22" t="str">
            <v>L0011164996-100</v>
          </cell>
          <cell r="K22">
            <v>10489</v>
          </cell>
        </row>
        <row r="23">
          <cell r="B23" t="str">
            <v>문문자</v>
          </cell>
          <cell r="C23" t="str">
            <v>여</v>
          </cell>
          <cell r="G23" t="str">
            <v>240927-2110528</v>
          </cell>
          <cell r="I23" t="str">
            <v>L0010763310-102</v>
          </cell>
          <cell r="K23">
            <v>0</v>
          </cell>
        </row>
        <row r="24">
          <cell r="B24" t="str">
            <v>김해금</v>
          </cell>
          <cell r="C24" t="str">
            <v>여</v>
          </cell>
          <cell r="G24" t="str">
            <v>330920-2090618</v>
          </cell>
          <cell r="I24" t="str">
            <v>L0011034059-102</v>
          </cell>
          <cell r="K24">
            <v>12761</v>
          </cell>
        </row>
        <row r="25">
          <cell r="B25" t="str">
            <v>김우임</v>
          </cell>
          <cell r="C25" t="str">
            <v>여</v>
          </cell>
          <cell r="G25" t="str">
            <v>340822-2120627</v>
          </cell>
          <cell r="I25" t="str">
            <v>L0011162473-100</v>
          </cell>
          <cell r="K25">
            <v>12653</v>
          </cell>
        </row>
        <row r="26">
          <cell r="B26" t="str">
            <v>권병수</v>
          </cell>
          <cell r="C26" t="str">
            <v>여</v>
          </cell>
          <cell r="G26" t="str">
            <v>300227-2892516</v>
          </cell>
          <cell r="I26" t="str">
            <v>L0010169680-101</v>
          </cell>
          <cell r="K26">
            <v>11279</v>
          </cell>
        </row>
        <row r="27">
          <cell r="B27" t="str">
            <v>진분애</v>
          </cell>
          <cell r="C27" t="str">
            <v>여</v>
          </cell>
          <cell r="G27" t="str">
            <v>360215-2094112</v>
          </cell>
          <cell r="I27" t="str">
            <v>L0011102785-100</v>
          </cell>
          <cell r="K27">
            <v>13195</v>
          </cell>
        </row>
        <row r="28">
          <cell r="B28" t="str">
            <v>송일란</v>
          </cell>
          <cell r="C28" t="str">
            <v>여</v>
          </cell>
          <cell r="G28" t="str">
            <v>310815-2090312</v>
          </cell>
          <cell r="I28" t="str">
            <v>L0010457114-106</v>
          </cell>
          <cell r="K28">
            <v>0</v>
          </cell>
        </row>
        <row r="29">
          <cell r="B29" t="str">
            <v>이민자</v>
          </cell>
          <cell r="C29" t="str">
            <v>여</v>
          </cell>
          <cell r="G29" t="str">
            <v>440924-2830015</v>
          </cell>
          <cell r="I29" t="str">
            <v>L0011189549-100</v>
          </cell>
          <cell r="K29">
            <v>0</v>
          </cell>
        </row>
        <row r="30">
          <cell r="B30" t="str">
            <v>전분옥</v>
          </cell>
          <cell r="C30" t="str">
            <v>여</v>
          </cell>
          <cell r="G30" t="str">
            <v>211121-2110511</v>
          </cell>
          <cell r="I30" t="str">
            <v>L0010341887-104</v>
          </cell>
          <cell r="K30">
            <v>7996</v>
          </cell>
        </row>
        <row r="31">
          <cell r="B31" t="str">
            <v>박순한</v>
          </cell>
          <cell r="C31" t="str">
            <v>여</v>
          </cell>
          <cell r="G31" t="str">
            <v>341011-2122028</v>
          </cell>
          <cell r="I31" t="str">
            <v>L0011215591-101</v>
          </cell>
          <cell r="K31">
            <v>0</v>
          </cell>
        </row>
        <row r="32">
          <cell r="B32" t="str">
            <v>김흥구</v>
          </cell>
          <cell r="C32" t="str">
            <v>남</v>
          </cell>
          <cell r="G32" t="str">
            <v>451021-1122212</v>
          </cell>
          <cell r="I32" t="str">
            <v>L0011130918-102</v>
          </cell>
          <cell r="K32" t="str">
            <v>45-10-21(+)</v>
          </cell>
        </row>
        <row r="33">
          <cell r="B33" t="str">
            <v>장화자</v>
          </cell>
          <cell r="C33" t="str">
            <v>여</v>
          </cell>
          <cell r="G33" t="str">
            <v>420311-2640113</v>
          </cell>
          <cell r="I33" t="str">
            <v>L0010262169-103</v>
          </cell>
          <cell r="K33">
            <v>15558</v>
          </cell>
        </row>
        <row r="34">
          <cell r="B34" t="str">
            <v>박수연</v>
          </cell>
          <cell r="C34" t="str">
            <v>여</v>
          </cell>
          <cell r="G34">
            <v>2704282090418</v>
          </cell>
          <cell r="I34" t="str">
            <v>L0011215799-101</v>
          </cell>
          <cell r="K34">
            <v>0</v>
          </cell>
        </row>
        <row r="35">
          <cell r="B35" t="str">
            <v>오영남</v>
          </cell>
          <cell r="C35" t="str">
            <v>여</v>
          </cell>
          <cell r="G35" t="str">
            <v>300115-2925718</v>
          </cell>
          <cell r="I35" t="str">
            <v>L0010954915-102</v>
          </cell>
          <cell r="K35">
            <v>0</v>
          </cell>
        </row>
        <row r="36">
          <cell r="B36" t="str">
            <v>조원규</v>
          </cell>
          <cell r="C36" t="str">
            <v>남</v>
          </cell>
          <cell r="G36" t="str">
            <v>460618-1110721</v>
          </cell>
          <cell r="I36" t="str">
            <v>L0011074949-101</v>
          </cell>
          <cell r="K36">
            <v>0</v>
          </cell>
        </row>
        <row r="37">
          <cell r="B37" t="str">
            <v>김말선</v>
          </cell>
          <cell r="C37" t="str">
            <v>여</v>
          </cell>
          <cell r="G37" t="str">
            <v>300815-2905912</v>
          </cell>
          <cell r="I37" t="str">
            <v>L0011247552-100</v>
          </cell>
          <cell r="K37">
            <v>0</v>
          </cell>
        </row>
        <row r="38">
          <cell r="B38" t="str">
            <v>장잠태</v>
          </cell>
          <cell r="C38" t="str">
            <v>여</v>
          </cell>
          <cell r="G38" t="str">
            <v>230917-2790517</v>
          </cell>
          <cell r="I38" t="str">
            <v>L0010911971-102</v>
          </cell>
          <cell r="K38">
            <v>0</v>
          </cell>
        </row>
        <row r="39">
          <cell r="B39" t="str">
            <v>이현배</v>
          </cell>
          <cell r="C39" t="str">
            <v>남</v>
          </cell>
          <cell r="G39" t="str">
            <v>330420-1119828</v>
          </cell>
          <cell r="I39" t="str">
            <v>L0011155207-101</v>
          </cell>
          <cell r="K39">
            <v>0</v>
          </cell>
        </row>
        <row r="40">
          <cell r="B40" t="str">
            <v>하복수</v>
          </cell>
          <cell r="C40" t="str">
            <v>남</v>
          </cell>
          <cell r="G40" t="str">
            <v>500512-1345424</v>
          </cell>
          <cell r="I40" t="str">
            <v>L0011284847-100</v>
          </cell>
          <cell r="K40">
            <v>0</v>
          </cell>
        </row>
        <row r="41">
          <cell r="B41" t="str">
            <v>박경자</v>
          </cell>
          <cell r="C41" t="str">
            <v>여</v>
          </cell>
          <cell r="G41" t="str">
            <v>570801-2648717</v>
          </cell>
          <cell r="I41" t="str">
            <v>L0011246260-102</v>
          </cell>
          <cell r="K41">
            <v>0</v>
          </cell>
        </row>
        <row r="42">
          <cell r="B42" t="str">
            <v>김옥자</v>
          </cell>
          <cell r="C42" t="str">
            <v>여</v>
          </cell>
          <cell r="G42" t="str">
            <v>490708-2332919</v>
          </cell>
          <cell r="I42" t="str">
            <v>L0010852147-102</v>
          </cell>
          <cell r="K42">
            <v>0</v>
          </cell>
        </row>
        <row r="43">
          <cell r="B43" t="str">
            <v>허정순</v>
          </cell>
          <cell r="C43" t="str">
            <v>여</v>
          </cell>
          <cell r="G43" t="str">
            <v>270118-2914214</v>
          </cell>
          <cell r="I43" t="str">
            <v>L0011297532-102</v>
          </cell>
          <cell r="K43">
            <v>0</v>
          </cell>
        </row>
        <row r="44">
          <cell r="B44" t="str">
            <v>이도수</v>
          </cell>
          <cell r="C44" t="str">
            <v>남</v>
          </cell>
          <cell r="G44" t="str">
            <v>270702-1914218</v>
          </cell>
          <cell r="I44" t="str">
            <v>L0011297528-101</v>
          </cell>
          <cell r="K44">
            <v>0</v>
          </cell>
        </row>
        <row r="45">
          <cell r="B45" t="str">
            <v>박봉찬</v>
          </cell>
          <cell r="C45" t="str">
            <v>남</v>
          </cell>
          <cell r="G45" t="str">
            <v>430825-1120028</v>
          </cell>
          <cell r="I45" t="str">
            <v>L0011334864-100</v>
          </cell>
          <cell r="K45">
            <v>0</v>
          </cell>
        </row>
        <row r="46">
          <cell r="B46" t="str">
            <v>구수연</v>
          </cell>
          <cell r="C46" t="str">
            <v>여</v>
          </cell>
          <cell r="G46" t="str">
            <v>280423-2890219</v>
          </cell>
          <cell r="I46" t="str">
            <v>L0010433213-102</v>
          </cell>
          <cell r="K46">
            <v>0</v>
          </cell>
        </row>
        <row r="47">
          <cell r="B47" t="str">
            <v>하영숙</v>
          </cell>
          <cell r="C47" t="str">
            <v>여</v>
          </cell>
          <cell r="G47" t="str">
            <v>410320-2119834</v>
          </cell>
          <cell r="I47" t="str">
            <v>L0011331692-100</v>
          </cell>
          <cell r="K47">
            <v>0</v>
          </cell>
        </row>
        <row r="48">
          <cell r="B48" t="str">
            <v>노계옥</v>
          </cell>
          <cell r="C48" t="str">
            <v>여</v>
          </cell>
          <cell r="G48" t="str">
            <v>311009-2120619</v>
          </cell>
          <cell r="I48" t="str">
            <v>L0011365081-100</v>
          </cell>
          <cell r="K48">
            <v>0</v>
          </cell>
        </row>
        <row r="49">
          <cell r="B49" t="str">
            <v>김만애</v>
          </cell>
          <cell r="C49" t="str">
            <v>여</v>
          </cell>
          <cell r="G49" t="str">
            <v>280211-2121528</v>
          </cell>
          <cell r="I49" t="str">
            <v>L0010923628-102</v>
          </cell>
          <cell r="K49">
            <v>0</v>
          </cell>
        </row>
        <row r="50">
          <cell r="B50" t="str">
            <v>조경순</v>
          </cell>
          <cell r="C50" t="str">
            <v>남</v>
          </cell>
          <cell r="G50" t="str">
            <v>510913-1105415</v>
          </cell>
          <cell r="I50" t="str">
            <v>L0011125365-102</v>
          </cell>
          <cell r="K50">
            <v>0</v>
          </cell>
        </row>
        <row r="51">
          <cell r="B51" t="str">
            <v>공대영</v>
          </cell>
          <cell r="C51" t="str">
            <v>남</v>
          </cell>
          <cell r="G51" t="str">
            <v>320820-1122216</v>
          </cell>
          <cell r="I51" t="str">
            <v>L0011344384-100</v>
          </cell>
          <cell r="K51">
            <v>0</v>
          </cell>
        </row>
        <row r="52">
          <cell r="B52" t="str">
            <v>박종조</v>
          </cell>
          <cell r="C52" t="str">
            <v>남</v>
          </cell>
          <cell r="G52" t="str">
            <v>431204-1121715</v>
          </cell>
          <cell r="I52" t="str">
            <v>L0011394107-100</v>
          </cell>
          <cell r="K52">
            <v>0</v>
          </cell>
        </row>
        <row r="53">
          <cell r="B53" t="str">
            <v>곽계순</v>
          </cell>
          <cell r="C53" t="str">
            <v>여</v>
          </cell>
          <cell r="G53" t="str">
            <v>220714-2894711</v>
          </cell>
          <cell r="I53" t="str">
            <v>L0011435455-100</v>
          </cell>
          <cell r="K53">
            <v>0</v>
          </cell>
        </row>
        <row r="54">
          <cell r="B54" t="str">
            <v>정차순</v>
          </cell>
          <cell r="C54" t="str">
            <v>여</v>
          </cell>
          <cell r="G54" t="str">
            <v>350504-2921014</v>
          </cell>
          <cell r="I54" t="str">
            <v>L0011444999-100</v>
          </cell>
          <cell r="K54">
            <v>0</v>
          </cell>
        </row>
        <row r="55">
          <cell r="B55" t="str">
            <v>유순근</v>
          </cell>
          <cell r="C55" t="str">
            <v>여</v>
          </cell>
          <cell r="G55" t="str">
            <v>391128-2109511</v>
          </cell>
          <cell r="I55" t="str">
            <v>L0011400987-100</v>
          </cell>
          <cell r="K55">
            <v>0</v>
          </cell>
        </row>
        <row r="56">
          <cell r="B56" t="str">
            <v>신외덕</v>
          </cell>
          <cell r="C56" t="str">
            <v>여</v>
          </cell>
          <cell r="G56" t="str">
            <v>340304-2101912</v>
          </cell>
          <cell r="I56" t="str">
            <v>L0010459694-102</v>
          </cell>
          <cell r="K56">
            <v>0</v>
          </cell>
        </row>
        <row r="57">
          <cell r="B57" t="str">
            <v>이일연</v>
          </cell>
          <cell r="C57" t="str">
            <v>여</v>
          </cell>
          <cell r="G57" t="str">
            <v>350114-2119813</v>
          </cell>
          <cell r="I57" t="str">
            <v>L0011063828-102</v>
          </cell>
          <cell r="K57">
            <v>0</v>
          </cell>
        </row>
        <row r="58">
          <cell r="B58" t="str">
            <v>권웅경</v>
          </cell>
          <cell r="C58" t="str">
            <v>남</v>
          </cell>
          <cell r="G58" t="str">
            <v>410220-1348041</v>
          </cell>
          <cell r="I58" t="str">
            <v>L0011360364</v>
          </cell>
          <cell r="K58">
            <v>0</v>
          </cell>
        </row>
        <row r="59">
          <cell r="B59" t="str">
            <v>박점순</v>
          </cell>
          <cell r="C59" t="str">
            <v>여</v>
          </cell>
          <cell r="G59" t="str">
            <v>240226-2923013</v>
          </cell>
          <cell r="I59" t="str">
            <v>L0010903970</v>
          </cell>
          <cell r="K59">
            <v>0</v>
          </cell>
        </row>
        <row r="60">
          <cell r="B60" t="str">
            <v>조옥이</v>
          </cell>
          <cell r="C60" t="str">
            <v>여</v>
          </cell>
          <cell r="G60" t="str">
            <v>420120-2109026</v>
          </cell>
          <cell r="I60" t="str">
            <v>L0011331215-102</v>
          </cell>
          <cell r="K60">
            <v>0</v>
          </cell>
        </row>
        <row r="61">
          <cell r="B61" t="str">
            <v>박상교</v>
          </cell>
          <cell r="C61" t="str">
            <v>여</v>
          </cell>
          <cell r="G61" t="str">
            <v>330407-2781011</v>
          </cell>
          <cell r="I61" t="str">
            <v>L0010261563-103</v>
          </cell>
          <cell r="K61">
            <v>0</v>
          </cell>
        </row>
        <row r="62">
          <cell r="B62" t="str">
            <v>박태숙</v>
          </cell>
          <cell r="C62" t="str">
            <v>남</v>
          </cell>
          <cell r="G62" t="str">
            <v>350105-1896411</v>
          </cell>
          <cell r="I62" t="str">
            <v>L0010859664-104</v>
          </cell>
          <cell r="K62">
            <v>0</v>
          </cell>
        </row>
        <row r="63">
          <cell r="B63" t="str">
            <v>이금단</v>
          </cell>
          <cell r="C63" t="str">
            <v>여</v>
          </cell>
          <cell r="G63" t="str">
            <v>290221-2388518</v>
          </cell>
          <cell r="I63" t="str">
            <v>L0010802623-102</v>
          </cell>
          <cell r="K63">
            <v>0</v>
          </cell>
        </row>
        <row r="64">
          <cell r="B64" t="str">
            <v>김일수</v>
          </cell>
          <cell r="C64" t="str">
            <v>여</v>
          </cell>
          <cell r="G64" t="str">
            <v>340505-2921512</v>
          </cell>
          <cell r="I64" t="str">
            <v>L0010731873-103</v>
          </cell>
          <cell r="K64">
            <v>0</v>
          </cell>
        </row>
        <row r="65">
          <cell r="B65" t="str">
            <v>장말년</v>
          </cell>
          <cell r="C65" t="str">
            <v>여</v>
          </cell>
          <cell r="G65" t="str">
            <v>370512-2120612</v>
          </cell>
          <cell r="I65" t="str">
            <v>L001026312-102</v>
          </cell>
          <cell r="K65">
            <v>0</v>
          </cell>
        </row>
        <row r="66">
          <cell r="B66" t="str">
            <v>김화라</v>
          </cell>
          <cell r="C66" t="str">
            <v>여</v>
          </cell>
          <cell r="G66" t="str">
            <v>290303-2094515</v>
          </cell>
          <cell r="I66" t="str">
            <v>L0011534650-100</v>
          </cell>
          <cell r="K66">
            <v>0</v>
          </cell>
        </row>
        <row r="67">
          <cell r="B67" t="str">
            <v>심성희</v>
          </cell>
          <cell r="C67" t="str">
            <v>여</v>
          </cell>
          <cell r="G67" t="str">
            <v>290301-2105610</v>
          </cell>
          <cell r="I67" t="str">
            <v>L0010614734</v>
          </cell>
          <cell r="K67">
            <v>0</v>
          </cell>
        </row>
        <row r="68">
          <cell r="B68">
            <v>0</v>
          </cell>
          <cell r="C68">
            <v>0</v>
          </cell>
          <cell r="G68">
            <v>0</v>
          </cell>
          <cell r="I68">
            <v>0</v>
          </cell>
          <cell r="K68">
            <v>0</v>
          </cell>
        </row>
        <row r="69">
          <cell r="B69">
            <v>0</v>
          </cell>
          <cell r="C69">
            <v>0</v>
          </cell>
          <cell r="G69">
            <v>0</v>
          </cell>
          <cell r="I69">
            <v>0</v>
          </cell>
          <cell r="K6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급여계획"/>
      <sheetName val="사례관리"/>
      <sheetName val="급여평가"/>
      <sheetName val="욕구사정기록지"/>
      <sheetName val="간호사정기록"/>
      <sheetName val="물리치료사정기록지"/>
      <sheetName val="인지기능검사"/>
      <sheetName val="인지검사방법"/>
      <sheetName val="욕창위험도 평가 도구"/>
      <sheetName val="비교표"/>
      <sheetName val="ADL수행능력평가"/>
      <sheetName val="낙상위험도 평가"/>
      <sheetName val="ADL평가 목표"/>
      <sheetName val="평가도구 목표"/>
      <sheetName val="목록참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>
            <v>0</v>
          </cell>
          <cell r="C2" t="str">
            <v>0분</v>
          </cell>
          <cell r="D2">
            <v>0</v>
          </cell>
          <cell r="E2">
            <v>0</v>
          </cell>
          <cell r="M2" t="str">
            <v>김동욱</v>
          </cell>
          <cell r="N2" t="str">
            <v>무학/ 문맹</v>
          </cell>
          <cell r="O2" t="str">
            <v>사무국장</v>
          </cell>
          <cell r="P2" t="str">
            <v>자원봉사자실</v>
          </cell>
          <cell r="Q2" t="str">
            <v>되었고, 급여제공계획에 맞게 제공되었음.</v>
          </cell>
          <cell r="R2" t="str">
            <v>물리치료실</v>
          </cell>
        </row>
        <row r="3">
          <cell r="B3">
            <v>1</v>
          </cell>
          <cell r="C3" t="str">
            <v>5분</v>
          </cell>
          <cell r="D3">
            <v>1</v>
          </cell>
          <cell r="E3">
            <v>1</v>
          </cell>
          <cell r="M3" t="str">
            <v>박성의</v>
          </cell>
          <cell r="N3" t="str">
            <v>초졸</v>
          </cell>
          <cell r="O3" t="str">
            <v>사회복지사</v>
          </cell>
          <cell r="P3" t="str">
            <v>행정실</v>
          </cell>
          <cell r="Q3" t="str">
            <v xml:space="preserve">되지 않았고, 그 사유는 </v>
          </cell>
          <cell r="R3" t="str">
            <v>생활병실</v>
          </cell>
        </row>
        <row r="4">
          <cell r="B4">
            <v>2</v>
          </cell>
          <cell r="C4" t="str">
            <v>10분</v>
          </cell>
          <cell r="D4">
            <v>2</v>
          </cell>
          <cell r="E4">
            <v>2</v>
          </cell>
          <cell r="M4" t="str">
            <v>이영미</v>
          </cell>
          <cell r="N4" t="str">
            <v>중졸</v>
          </cell>
          <cell r="O4" t="str">
            <v>간호조무사</v>
          </cell>
          <cell r="P4" t="str">
            <v>생활실</v>
          </cell>
          <cell r="Q4">
            <v>0</v>
          </cell>
          <cell r="R4">
            <v>0</v>
          </cell>
        </row>
        <row r="5">
          <cell r="B5">
            <v>3</v>
          </cell>
          <cell r="C5" t="str">
            <v>15분</v>
          </cell>
          <cell r="D5">
            <v>3</v>
          </cell>
          <cell r="E5">
            <v>3</v>
          </cell>
          <cell r="M5" t="str">
            <v>전경옥</v>
          </cell>
          <cell r="N5" t="str">
            <v>고졸</v>
          </cell>
          <cell r="O5" t="str">
            <v>요양보호사</v>
          </cell>
          <cell r="P5">
            <v>0</v>
          </cell>
        </row>
        <row r="6">
          <cell r="B6">
            <v>4</v>
          </cell>
          <cell r="C6" t="str">
            <v>20분</v>
          </cell>
          <cell r="D6">
            <v>4</v>
          </cell>
          <cell r="M6" t="str">
            <v>김형근</v>
          </cell>
          <cell r="N6" t="str">
            <v>대졸</v>
          </cell>
          <cell r="O6" t="str">
            <v>물리치료사</v>
          </cell>
        </row>
        <row r="7">
          <cell r="B7">
            <v>5</v>
          </cell>
          <cell r="C7" t="str">
            <v>25분</v>
          </cell>
          <cell r="D7">
            <v>5</v>
          </cell>
          <cell r="M7" t="str">
            <v>박은경</v>
          </cell>
          <cell r="N7">
            <v>0</v>
          </cell>
          <cell r="O7">
            <v>0</v>
          </cell>
        </row>
        <row r="8">
          <cell r="B8">
            <v>6</v>
          </cell>
          <cell r="C8" t="str">
            <v>30분</v>
          </cell>
          <cell r="M8">
            <v>0</v>
          </cell>
        </row>
        <row r="9">
          <cell r="B9">
            <v>7</v>
          </cell>
          <cell r="C9" t="str">
            <v>35분</v>
          </cell>
        </row>
        <row r="10">
          <cell r="B10">
            <v>8</v>
          </cell>
          <cell r="C10" t="str">
            <v>40분</v>
          </cell>
        </row>
        <row r="11">
          <cell r="B11">
            <v>9</v>
          </cell>
          <cell r="C11" t="str">
            <v>45분</v>
          </cell>
        </row>
        <row r="12">
          <cell r="B12">
            <v>10</v>
          </cell>
          <cell r="C12" t="str">
            <v>50분</v>
          </cell>
        </row>
        <row r="13">
          <cell r="B13">
            <v>11</v>
          </cell>
          <cell r="C13" t="str">
            <v>55분</v>
          </cell>
        </row>
        <row r="14">
          <cell r="B14">
            <v>12</v>
          </cell>
          <cell r="C14" t="str">
            <v>60분</v>
          </cell>
        </row>
        <row r="15">
          <cell r="B15">
            <v>13</v>
          </cell>
        </row>
        <row r="16">
          <cell r="B16">
            <v>14</v>
          </cell>
        </row>
        <row r="17">
          <cell r="B17">
            <v>15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홈"/>
      <sheetName val="직원평가규정"/>
      <sheetName val="직원대장"/>
      <sheetName val="자기신고서"/>
      <sheetName val="자가평가서(관리직)"/>
      <sheetName val="자가평가서(비관리직)"/>
      <sheetName val="인사고과표(관리직)"/>
      <sheetName val="인사고과표(비관리직)"/>
      <sheetName val="직원평가대장(과장)"/>
      <sheetName val="직원평가대장(팀장)"/>
      <sheetName val="직원평가대장(직원)"/>
      <sheetName val="항목별평가서"/>
      <sheetName val="전체총점및순위표"/>
    </sheetNames>
    <sheetDataSet>
      <sheetData sheetId="0" refreshError="1"/>
      <sheetData sheetId="1" refreshError="1"/>
      <sheetData sheetId="2">
        <row r="3">
          <cell r="E3" t="str">
            <v>성   명</v>
          </cell>
        </row>
        <row r="4">
          <cell r="B4">
            <v>1</v>
          </cell>
          <cell r="E4" t="str">
            <v>김현진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식재료비가이드(입소시설)"/>
    </sheetNames>
    <sheetDataSet>
      <sheetData sheetId="0" refreshError="1">
        <row r="14">
          <cell r="B14">
            <v>1</v>
          </cell>
          <cell r="H14">
            <v>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권영문1"/>
    </sheetNames>
    <sheetDataSet>
      <sheetData sheetId="0">
        <row r="6">
          <cell r="M6">
            <v>38950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23.xml"/><Relationship Id="rId26" Type="http://schemas.openxmlformats.org/officeDocument/2006/relationships/ctrlProp" Target="../ctrlProps/ctrlProp32.xml"/><Relationship Id="rId21" Type="http://schemas.openxmlformats.org/officeDocument/2006/relationships/ctrlProp" Target="../ctrlProps/ctrlProp27.xml"/><Relationship Id="rId42" Type="http://schemas.openxmlformats.org/officeDocument/2006/relationships/ctrlProp" Target="../ctrlProps/ctrlProp48.xml"/><Relationship Id="rId63" Type="http://schemas.openxmlformats.org/officeDocument/2006/relationships/ctrlProp" Target="../ctrlProps/ctrlProp69.xml"/><Relationship Id="rId84" Type="http://schemas.openxmlformats.org/officeDocument/2006/relationships/ctrlProp" Target="../ctrlProps/ctrlProp90.xml"/><Relationship Id="rId47" Type="http://schemas.openxmlformats.org/officeDocument/2006/relationships/ctrlProp" Target="../ctrlProps/ctrlProp53.xml"/><Relationship Id="rId68" Type="http://schemas.openxmlformats.org/officeDocument/2006/relationships/ctrlProp" Target="../ctrlProps/ctrlProp74.xml"/><Relationship Id="rId89" Type="http://schemas.openxmlformats.org/officeDocument/2006/relationships/ctrlProp" Target="../ctrlProps/ctrlProp95.xml"/><Relationship Id="rId112" Type="http://schemas.openxmlformats.org/officeDocument/2006/relationships/ctrlProp" Target="../ctrlProps/ctrlProp118.xml"/><Relationship Id="rId133" Type="http://schemas.openxmlformats.org/officeDocument/2006/relationships/ctrlProp" Target="../ctrlProps/ctrlProp139.xml"/><Relationship Id="rId16" Type="http://schemas.openxmlformats.org/officeDocument/2006/relationships/ctrlProp" Target="../ctrlProps/ctrlProp22.xml"/><Relationship Id="rId107" Type="http://schemas.openxmlformats.org/officeDocument/2006/relationships/ctrlProp" Target="../ctrlProps/ctrlProp113.xml"/><Relationship Id="rId11" Type="http://schemas.openxmlformats.org/officeDocument/2006/relationships/ctrlProp" Target="../ctrlProps/ctrlProp17.xml"/><Relationship Id="rId32" Type="http://schemas.openxmlformats.org/officeDocument/2006/relationships/ctrlProp" Target="../ctrlProps/ctrlProp38.xml"/><Relationship Id="rId37" Type="http://schemas.openxmlformats.org/officeDocument/2006/relationships/ctrlProp" Target="../ctrlProps/ctrlProp43.xml"/><Relationship Id="rId53" Type="http://schemas.openxmlformats.org/officeDocument/2006/relationships/ctrlProp" Target="../ctrlProps/ctrlProp59.xml"/><Relationship Id="rId58" Type="http://schemas.openxmlformats.org/officeDocument/2006/relationships/ctrlProp" Target="../ctrlProps/ctrlProp64.xml"/><Relationship Id="rId74" Type="http://schemas.openxmlformats.org/officeDocument/2006/relationships/ctrlProp" Target="../ctrlProps/ctrlProp80.xml"/><Relationship Id="rId79" Type="http://schemas.openxmlformats.org/officeDocument/2006/relationships/ctrlProp" Target="../ctrlProps/ctrlProp85.xml"/><Relationship Id="rId102" Type="http://schemas.openxmlformats.org/officeDocument/2006/relationships/ctrlProp" Target="../ctrlProps/ctrlProp108.xml"/><Relationship Id="rId123" Type="http://schemas.openxmlformats.org/officeDocument/2006/relationships/ctrlProp" Target="../ctrlProps/ctrlProp129.xml"/><Relationship Id="rId128" Type="http://schemas.openxmlformats.org/officeDocument/2006/relationships/ctrlProp" Target="../ctrlProps/ctrlProp134.xml"/><Relationship Id="rId5" Type="http://schemas.openxmlformats.org/officeDocument/2006/relationships/ctrlProp" Target="../ctrlProps/ctrlProp11.xml"/><Relationship Id="rId90" Type="http://schemas.openxmlformats.org/officeDocument/2006/relationships/ctrlProp" Target="../ctrlProps/ctrlProp96.xml"/><Relationship Id="rId95" Type="http://schemas.openxmlformats.org/officeDocument/2006/relationships/ctrlProp" Target="../ctrlProps/ctrlProp101.xml"/><Relationship Id="rId22" Type="http://schemas.openxmlformats.org/officeDocument/2006/relationships/ctrlProp" Target="../ctrlProps/ctrlProp28.xml"/><Relationship Id="rId27" Type="http://schemas.openxmlformats.org/officeDocument/2006/relationships/ctrlProp" Target="../ctrlProps/ctrlProp33.xml"/><Relationship Id="rId43" Type="http://schemas.openxmlformats.org/officeDocument/2006/relationships/ctrlProp" Target="../ctrlProps/ctrlProp49.xml"/><Relationship Id="rId48" Type="http://schemas.openxmlformats.org/officeDocument/2006/relationships/ctrlProp" Target="../ctrlProps/ctrlProp54.xml"/><Relationship Id="rId64" Type="http://schemas.openxmlformats.org/officeDocument/2006/relationships/ctrlProp" Target="../ctrlProps/ctrlProp70.xml"/><Relationship Id="rId69" Type="http://schemas.openxmlformats.org/officeDocument/2006/relationships/ctrlProp" Target="../ctrlProps/ctrlProp75.xml"/><Relationship Id="rId113" Type="http://schemas.openxmlformats.org/officeDocument/2006/relationships/ctrlProp" Target="../ctrlProps/ctrlProp119.xml"/><Relationship Id="rId118" Type="http://schemas.openxmlformats.org/officeDocument/2006/relationships/ctrlProp" Target="../ctrlProps/ctrlProp124.xml"/><Relationship Id="rId134" Type="http://schemas.openxmlformats.org/officeDocument/2006/relationships/ctrlProp" Target="../ctrlProps/ctrlProp140.xml"/><Relationship Id="rId14" Type="http://schemas.openxmlformats.org/officeDocument/2006/relationships/ctrlProp" Target="../ctrlProps/ctrlProp20.xml"/><Relationship Id="rId30" Type="http://schemas.openxmlformats.org/officeDocument/2006/relationships/ctrlProp" Target="../ctrlProps/ctrlProp36.xml"/><Relationship Id="rId35" Type="http://schemas.openxmlformats.org/officeDocument/2006/relationships/ctrlProp" Target="../ctrlProps/ctrlProp41.xml"/><Relationship Id="rId56" Type="http://schemas.openxmlformats.org/officeDocument/2006/relationships/ctrlProp" Target="../ctrlProps/ctrlProp62.xml"/><Relationship Id="rId77" Type="http://schemas.openxmlformats.org/officeDocument/2006/relationships/ctrlProp" Target="../ctrlProps/ctrlProp83.xml"/><Relationship Id="rId100" Type="http://schemas.openxmlformats.org/officeDocument/2006/relationships/ctrlProp" Target="../ctrlProps/ctrlProp106.xml"/><Relationship Id="rId105" Type="http://schemas.openxmlformats.org/officeDocument/2006/relationships/ctrlProp" Target="../ctrlProps/ctrlProp111.xml"/><Relationship Id="rId126" Type="http://schemas.openxmlformats.org/officeDocument/2006/relationships/ctrlProp" Target="../ctrlProps/ctrlProp132.xml"/><Relationship Id="rId80" Type="http://schemas.openxmlformats.org/officeDocument/2006/relationships/ctrlProp" Target="../ctrlProps/ctrlProp86.xml"/><Relationship Id="rId85" Type="http://schemas.openxmlformats.org/officeDocument/2006/relationships/ctrlProp" Target="../ctrlProps/ctrlProp91.xml"/><Relationship Id="rId8" Type="http://schemas.openxmlformats.org/officeDocument/2006/relationships/ctrlProp" Target="../ctrlProps/ctrlProp14.xml"/><Relationship Id="rId51" Type="http://schemas.openxmlformats.org/officeDocument/2006/relationships/ctrlProp" Target="../ctrlProps/ctrlProp57.xml"/><Relationship Id="rId72" Type="http://schemas.openxmlformats.org/officeDocument/2006/relationships/ctrlProp" Target="../ctrlProps/ctrlProp78.xml"/><Relationship Id="rId93" Type="http://schemas.openxmlformats.org/officeDocument/2006/relationships/ctrlProp" Target="../ctrlProps/ctrlProp99.xml"/><Relationship Id="rId98" Type="http://schemas.openxmlformats.org/officeDocument/2006/relationships/ctrlProp" Target="../ctrlProps/ctrlProp104.xml"/><Relationship Id="rId121" Type="http://schemas.openxmlformats.org/officeDocument/2006/relationships/ctrlProp" Target="../ctrlProps/ctrlProp12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8.xml"/><Relationship Id="rId17" Type="http://schemas.openxmlformats.org/officeDocument/2006/relationships/ctrlProp" Target="../ctrlProps/ctrlProp23.xml"/><Relationship Id="rId33" Type="http://schemas.openxmlformats.org/officeDocument/2006/relationships/ctrlProp" Target="../ctrlProps/ctrlProp39.xml"/><Relationship Id="rId38" Type="http://schemas.openxmlformats.org/officeDocument/2006/relationships/ctrlProp" Target="../ctrlProps/ctrlProp44.xml"/><Relationship Id="rId59" Type="http://schemas.openxmlformats.org/officeDocument/2006/relationships/ctrlProp" Target="../ctrlProps/ctrlProp65.xml"/><Relationship Id="rId103" Type="http://schemas.openxmlformats.org/officeDocument/2006/relationships/ctrlProp" Target="../ctrlProps/ctrlProp109.xml"/><Relationship Id="rId108" Type="http://schemas.openxmlformats.org/officeDocument/2006/relationships/ctrlProp" Target="../ctrlProps/ctrlProp114.xml"/><Relationship Id="rId124" Type="http://schemas.openxmlformats.org/officeDocument/2006/relationships/ctrlProp" Target="../ctrlProps/ctrlProp130.xml"/><Relationship Id="rId129" Type="http://schemas.openxmlformats.org/officeDocument/2006/relationships/ctrlProp" Target="../ctrlProps/ctrlProp135.xml"/><Relationship Id="rId25" Type="http://schemas.openxmlformats.org/officeDocument/2006/relationships/ctrlProp" Target="../ctrlProps/ctrlProp31.xml"/><Relationship Id="rId46" Type="http://schemas.openxmlformats.org/officeDocument/2006/relationships/ctrlProp" Target="../ctrlProps/ctrlProp52.xml"/><Relationship Id="rId67" Type="http://schemas.openxmlformats.org/officeDocument/2006/relationships/ctrlProp" Target="../ctrlProps/ctrlProp73.xml"/><Relationship Id="rId116" Type="http://schemas.openxmlformats.org/officeDocument/2006/relationships/ctrlProp" Target="../ctrlProps/ctrlProp122.xml"/><Relationship Id="rId54" Type="http://schemas.openxmlformats.org/officeDocument/2006/relationships/ctrlProp" Target="../ctrlProps/ctrlProp60.xml"/><Relationship Id="rId70" Type="http://schemas.openxmlformats.org/officeDocument/2006/relationships/ctrlProp" Target="../ctrlProps/ctrlProp76.xml"/><Relationship Id="rId75" Type="http://schemas.openxmlformats.org/officeDocument/2006/relationships/ctrlProp" Target="../ctrlProps/ctrlProp81.xml"/><Relationship Id="rId91" Type="http://schemas.openxmlformats.org/officeDocument/2006/relationships/ctrlProp" Target="../ctrlProps/ctrlProp97.xml"/><Relationship Id="rId96" Type="http://schemas.openxmlformats.org/officeDocument/2006/relationships/ctrlProp" Target="../ctrlProps/ctrlProp102.xml"/><Relationship Id="rId20" Type="http://schemas.openxmlformats.org/officeDocument/2006/relationships/ctrlProp" Target="../ctrlProps/ctrlProp26.xml"/><Relationship Id="rId41" Type="http://schemas.openxmlformats.org/officeDocument/2006/relationships/ctrlProp" Target="../ctrlProps/ctrlProp47.xml"/><Relationship Id="rId62" Type="http://schemas.openxmlformats.org/officeDocument/2006/relationships/ctrlProp" Target="../ctrlProps/ctrlProp68.xml"/><Relationship Id="rId83" Type="http://schemas.openxmlformats.org/officeDocument/2006/relationships/ctrlProp" Target="../ctrlProps/ctrlProp89.xml"/><Relationship Id="rId88" Type="http://schemas.openxmlformats.org/officeDocument/2006/relationships/ctrlProp" Target="../ctrlProps/ctrlProp94.xml"/><Relationship Id="rId111" Type="http://schemas.openxmlformats.org/officeDocument/2006/relationships/ctrlProp" Target="../ctrlProps/ctrlProp117.xml"/><Relationship Id="rId132" Type="http://schemas.openxmlformats.org/officeDocument/2006/relationships/ctrlProp" Target="../ctrlProps/ctrlProp138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2.xml"/><Relationship Id="rId23" Type="http://schemas.openxmlformats.org/officeDocument/2006/relationships/ctrlProp" Target="../ctrlProps/ctrlProp29.xml"/><Relationship Id="rId28" Type="http://schemas.openxmlformats.org/officeDocument/2006/relationships/ctrlProp" Target="../ctrlProps/ctrlProp34.xml"/><Relationship Id="rId49" Type="http://schemas.openxmlformats.org/officeDocument/2006/relationships/ctrlProp" Target="../ctrlProps/ctrlProp55.xml"/><Relationship Id="rId114" Type="http://schemas.openxmlformats.org/officeDocument/2006/relationships/ctrlProp" Target="../ctrlProps/ctrlProp120.xml"/><Relationship Id="rId119" Type="http://schemas.openxmlformats.org/officeDocument/2006/relationships/ctrlProp" Target="../ctrlProps/ctrlProp125.xml"/><Relationship Id="rId15" Type="http://schemas.openxmlformats.org/officeDocument/2006/relationships/ctrlProp" Target="../ctrlProps/ctrlProp21.xml"/><Relationship Id="rId36" Type="http://schemas.openxmlformats.org/officeDocument/2006/relationships/ctrlProp" Target="../ctrlProps/ctrlProp42.xml"/><Relationship Id="rId57" Type="http://schemas.openxmlformats.org/officeDocument/2006/relationships/ctrlProp" Target="../ctrlProps/ctrlProp63.xml"/><Relationship Id="rId106" Type="http://schemas.openxmlformats.org/officeDocument/2006/relationships/ctrlProp" Target="../ctrlProps/ctrlProp112.xml"/><Relationship Id="rId127" Type="http://schemas.openxmlformats.org/officeDocument/2006/relationships/ctrlProp" Target="../ctrlProps/ctrlProp133.xml"/><Relationship Id="rId44" Type="http://schemas.openxmlformats.org/officeDocument/2006/relationships/ctrlProp" Target="../ctrlProps/ctrlProp50.xml"/><Relationship Id="rId60" Type="http://schemas.openxmlformats.org/officeDocument/2006/relationships/ctrlProp" Target="../ctrlProps/ctrlProp66.xml"/><Relationship Id="rId65" Type="http://schemas.openxmlformats.org/officeDocument/2006/relationships/ctrlProp" Target="../ctrlProps/ctrlProp71.xml"/><Relationship Id="rId81" Type="http://schemas.openxmlformats.org/officeDocument/2006/relationships/ctrlProp" Target="../ctrlProps/ctrlProp87.xml"/><Relationship Id="rId86" Type="http://schemas.openxmlformats.org/officeDocument/2006/relationships/ctrlProp" Target="../ctrlProps/ctrlProp92.xml"/><Relationship Id="rId130" Type="http://schemas.openxmlformats.org/officeDocument/2006/relationships/ctrlProp" Target="../ctrlProps/ctrlProp136.xml"/><Relationship Id="rId135" Type="http://schemas.openxmlformats.org/officeDocument/2006/relationships/ctrlProp" Target="../ctrlProps/ctrlProp141.xml"/><Relationship Id="rId10" Type="http://schemas.openxmlformats.org/officeDocument/2006/relationships/ctrlProp" Target="../ctrlProps/ctrlProp16.xml"/><Relationship Id="rId31" Type="http://schemas.openxmlformats.org/officeDocument/2006/relationships/ctrlProp" Target="../ctrlProps/ctrlProp37.xml"/><Relationship Id="rId52" Type="http://schemas.openxmlformats.org/officeDocument/2006/relationships/ctrlProp" Target="../ctrlProps/ctrlProp58.xml"/><Relationship Id="rId73" Type="http://schemas.openxmlformats.org/officeDocument/2006/relationships/ctrlProp" Target="../ctrlProps/ctrlProp79.xml"/><Relationship Id="rId78" Type="http://schemas.openxmlformats.org/officeDocument/2006/relationships/ctrlProp" Target="../ctrlProps/ctrlProp84.xml"/><Relationship Id="rId94" Type="http://schemas.openxmlformats.org/officeDocument/2006/relationships/ctrlProp" Target="../ctrlProps/ctrlProp100.xml"/><Relationship Id="rId99" Type="http://schemas.openxmlformats.org/officeDocument/2006/relationships/ctrlProp" Target="../ctrlProps/ctrlProp105.xml"/><Relationship Id="rId101" Type="http://schemas.openxmlformats.org/officeDocument/2006/relationships/ctrlProp" Target="../ctrlProps/ctrlProp107.xml"/><Relationship Id="rId122" Type="http://schemas.openxmlformats.org/officeDocument/2006/relationships/ctrlProp" Target="../ctrlProps/ctrlProp128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Relationship Id="rId13" Type="http://schemas.openxmlformats.org/officeDocument/2006/relationships/ctrlProp" Target="../ctrlProps/ctrlProp19.xml"/><Relationship Id="rId18" Type="http://schemas.openxmlformats.org/officeDocument/2006/relationships/ctrlProp" Target="../ctrlProps/ctrlProp24.xml"/><Relationship Id="rId39" Type="http://schemas.openxmlformats.org/officeDocument/2006/relationships/ctrlProp" Target="../ctrlProps/ctrlProp45.xml"/><Relationship Id="rId109" Type="http://schemas.openxmlformats.org/officeDocument/2006/relationships/ctrlProp" Target="../ctrlProps/ctrlProp115.xml"/><Relationship Id="rId34" Type="http://schemas.openxmlformats.org/officeDocument/2006/relationships/ctrlProp" Target="../ctrlProps/ctrlProp40.xml"/><Relationship Id="rId50" Type="http://schemas.openxmlformats.org/officeDocument/2006/relationships/ctrlProp" Target="../ctrlProps/ctrlProp56.xml"/><Relationship Id="rId55" Type="http://schemas.openxmlformats.org/officeDocument/2006/relationships/ctrlProp" Target="../ctrlProps/ctrlProp61.xml"/><Relationship Id="rId76" Type="http://schemas.openxmlformats.org/officeDocument/2006/relationships/ctrlProp" Target="../ctrlProps/ctrlProp82.xml"/><Relationship Id="rId97" Type="http://schemas.openxmlformats.org/officeDocument/2006/relationships/ctrlProp" Target="../ctrlProps/ctrlProp103.xml"/><Relationship Id="rId104" Type="http://schemas.openxmlformats.org/officeDocument/2006/relationships/ctrlProp" Target="../ctrlProps/ctrlProp110.xml"/><Relationship Id="rId120" Type="http://schemas.openxmlformats.org/officeDocument/2006/relationships/ctrlProp" Target="../ctrlProps/ctrlProp126.xml"/><Relationship Id="rId125" Type="http://schemas.openxmlformats.org/officeDocument/2006/relationships/ctrlProp" Target="../ctrlProps/ctrlProp131.xml"/><Relationship Id="rId7" Type="http://schemas.openxmlformats.org/officeDocument/2006/relationships/ctrlProp" Target="../ctrlProps/ctrlProp13.xml"/><Relationship Id="rId71" Type="http://schemas.openxmlformats.org/officeDocument/2006/relationships/ctrlProp" Target="../ctrlProps/ctrlProp77.xml"/><Relationship Id="rId92" Type="http://schemas.openxmlformats.org/officeDocument/2006/relationships/ctrlProp" Target="../ctrlProps/ctrlProp98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35.xml"/><Relationship Id="rId24" Type="http://schemas.openxmlformats.org/officeDocument/2006/relationships/ctrlProp" Target="../ctrlProps/ctrlProp30.xml"/><Relationship Id="rId40" Type="http://schemas.openxmlformats.org/officeDocument/2006/relationships/ctrlProp" Target="../ctrlProps/ctrlProp46.xml"/><Relationship Id="rId45" Type="http://schemas.openxmlformats.org/officeDocument/2006/relationships/ctrlProp" Target="../ctrlProps/ctrlProp51.xml"/><Relationship Id="rId66" Type="http://schemas.openxmlformats.org/officeDocument/2006/relationships/ctrlProp" Target="../ctrlProps/ctrlProp72.xml"/><Relationship Id="rId87" Type="http://schemas.openxmlformats.org/officeDocument/2006/relationships/ctrlProp" Target="../ctrlProps/ctrlProp93.xml"/><Relationship Id="rId110" Type="http://schemas.openxmlformats.org/officeDocument/2006/relationships/ctrlProp" Target="../ctrlProps/ctrlProp116.xml"/><Relationship Id="rId115" Type="http://schemas.openxmlformats.org/officeDocument/2006/relationships/ctrlProp" Target="../ctrlProps/ctrlProp121.xml"/><Relationship Id="rId131" Type="http://schemas.openxmlformats.org/officeDocument/2006/relationships/ctrlProp" Target="../ctrlProps/ctrlProp137.xml"/><Relationship Id="rId61" Type="http://schemas.openxmlformats.org/officeDocument/2006/relationships/ctrlProp" Target="../ctrlProps/ctrlProp67.xml"/><Relationship Id="rId82" Type="http://schemas.openxmlformats.org/officeDocument/2006/relationships/ctrlProp" Target="../ctrlProps/ctrlProp88.xml"/><Relationship Id="rId19" Type="http://schemas.openxmlformats.org/officeDocument/2006/relationships/ctrlProp" Target="../ctrlProps/ctrlProp2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1.xml"/><Relationship Id="rId18" Type="http://schemas.openxmlformats.org/officeDocument/2006/relationships/ctrlProp" Target="../ctrlProps/ctrlProp156.xml"/><Relationship Id="rId26" Type="http://schemas.openxmlformats.org/officeDocument/2006/relationships/ctrlProp" Target="../ctrlProps/ctrlProp164.xml"/><Relationship Id="rId39" Type="http://schemas.openxmlformats.org/officeDocument/2006/relationships/ctrlProp" Target="../ctrlProps/ctrlProp177.xml"/><Relationship Id="rId21" Type="http://schemas.openxmlformats.org/officeDocument/2006/relationships/ctrlProp" Target="../ctrlProps/ctrlProp159.xml"/><Relationship Id="rId34" Type="http://schemas.openxmlformats.org/officeDocument/2006/relationships/ctrlProp" Target="../ctrlProps/ctrlProp172.xml"/><Relationship Id="rId42" Type="http://schemas.openxmlformats.org/officeDocument/2006/relationships/ctrlProp" Target="../ctrlProps/ctrlProp180.xml"/><Relationship Id="rId47" Type="http://schemas.openxmlformats.org/officeDocument/2006/relationships/ctrlProp" Target="../ctrlProps/ctrlProp185.xml"/><Relationship Id="rId50" Type="http://schemas.openxmlformats.org/officeDocument/2006/relationships/ctrlProp" Target="../ctrlProps/ctrlProp188.xml"/><Relationship Id="rId55" Type="http://schemas.openxmlformats.org/officeDocument/2006/relationships/ctrlProp" Target="../ctrlProps/ctrlProp193.xml"/><Relationship Id="rId7" Type="http://schemas.openxmlformats.org/officeDocument/2006/relationships/ctrlProp" Target="../ctrlProps/ctrlProp145.xml"/><Relationship Id="rId12" Type="http://schemas.openxmlformats.org/officeDocument/2006/relationships/ctrlProp" Target="../ctrlProps/ctrlProp150.xml"/><Relationship Id="rId17" Type="http://schemas.openxmlformats.org/officeDocument/2006/relationships/ctrlProp" Target="../ctrlProps/ctrlProp155.xml"/><Relationship Id="rId25" Type="http://schemas.openxmlformats.org/officeDocument/2006/relationships/ctrlProp" Target="../ctrlProps/ctrlProp163.xml"/><Relationship Id="rId33" Type="http://schemas.openxmlformats.org/officeDocument/2006/relationships/ctrlProp" Target="../ctrlProps/ctrlProp171.xml"/><Relationship Id="rId38" Type="http://schemas.openxmlformats.org/officeDocument/2006/relationships/ctrlProp" Target="../ctrlProps/ctrlProp176.xml"/><Relationship Id="rId46" Type="http://schemas.openxmlformats.org/officeDocument/2006/relationships/ctrlProp" Target="../ctrlProps/ctrlProp184.xml"/><Relationship Id="rId59" Type="http://schemas.openxmlformats.org/officeDocument/2006/relationships/ctrlProp" Target="../ctrlProps/ctrlProp197.xml"/><Relationship Id="rId2" Type="http://schemas.openxmlformats.org/officeDocument/2006/relationships/vmlDrawing" Target="../drawings/vmlDrawing3.vml"/><Relationship Id="rId16" Type="http://schemas.openxmlformats.org/officeDocument/2006/relationships/ctrlProp" Target="../ctrlProps/ctrlProp154.xml"/><Relationship Id="rId29" Type="http://schemas.openxmlformats.org/officeDocument/2006/relationships/ctrlProp" Target="../ctrlProps/ctrlProp167.xml"/><Relationship Id="rId20" Type="http://schemas.openxmlformats.org/officeDocument/2006/relationships/ctrlProp" Target="../ctrlProps/ctrlProp158.xml"/><Relationship Id="rId41" Type="http://schemas.openxmlformats.org/officeDocument/2006/relationships/ctrlProp" Target="../ctrlProps/ctrlProp179.xml"/><Relationship Id="rId54" Type="http://schemas.openxmlformats.org/officeDocument/2006/relationships/ctrlProp" Target="../ctrlProps/ctrlProp192.xml"/><Relationship Id="rId1" Type="http://schemas.openxmlformats.org/officeDocument/2006/relationships/printerSettings" Target="../printerSettings/printerSettings11.bin"/><Relationship Id="rId11" Type="http://schemas.openxmlformats.org/officeDocument/2006/relationships/ctrlProp" Target="../ctrlProps/ctrlProp149.xml"/><Relationship Id="rId24" Type="http://schemas.openxmlformats.org/officeDocument/2006/relationships/ctrlProp" Target="../ctrlProps/ctrlProp162.xml"/><Relationship Id="rId32" Type="http://schemas.openxmlformats.org/officeDocument/2006/relationships/ctrlProp" Target="../ctrlProps/ctrlProp170.xml"/><Relationship Id="rId37" Type="http://schemas.openxmlformats.org/officeDocument/2006/relationships/ctrlProp" Target="../ctrlProps/ctrlProp175.xml"/><Relationship Id="rId40" Type="http://schemas.openxmlformats.org/officeDocument/2006/relationships/ctrlProp" Target="../ctrlProps/ctrlProp178.xml"/><Relationship Id="rId45" Type="http://schemas.openxmlformats.org/officeDocument/2006/relationships/ctrlProp" Target="../ctrlProps/ctrlProp183.xml"/><Relationship Id="rId53" Type="http://schemas.openxmlformats.org/officeDocument/2006/relationships/ctrlProp" Target="../ctrlProps/ctrlProp191.xml"/><Relationship Id="rId58" Type="http://schemas.openxmlformats.org/officeDocument/2006/relationships/ctrlProp" Target="../ctrlProps/ctrlProp196.xml"/><Relationship Id="rId6" Type="http://schemas.openxmlformats.org/officeDocument/2006/relationships/ctrlProp" Target="../ctrlProps/ctrlProp144.xml"/><Relationship Id="rId5" Type="http://schemas.openxmlformats.org/officeDocument/2006/relationships/ctrlProp" Target="../ctrlProps/ctrlProp143.xml"/><Relationship Id="rId61" Type="http://schemas.openxmlformats.org/officeDocument/2006/relationships/ctrlProp" Target="../ctrlProps/ctrlProp199.xml"/><Relationship Id="rId15" Type="http://schemas.openxmlformats.org/officeDocument/2006/relationships/ctrlProp" Target="../ctrlProps/ctrlProp153.xml"/><Relationship Id="rId23" Type="http://schemas.openxmlformats.org/officeDocument/2006/relationships/ctrlProp" Target="../ctrlProps/ctrlProp161.xml"/><Relationship Id="rId28" Type="http://schemas.openxmlformats.org/officeDocument/2006/relationships/ctrlProp" Target="../ctrlProps/ctrlProp166.xml"/><Relationship Id="rId36" Type="http://schemas.openxmlformats.org/officeDocument/2006/relationships/ctrlProp" Target="../ctrlProps/ctrlProp174.xml"/><Relationship Id="rId49" Type="http://schemas.openxmlformats.org/officeDocument/2006/relationships/ctrlProp" Target="../ctrlProps/ctrlProp187.xml"/><Relationship Id="rId57" Type="http://schemas.openxmlformats.org/officeDocument/2006/relationships/ctrlProp" Target="../ctrlProps/ctrlProp195.xml"/><Relationship Id="rId19" Type="http://schemas.openxmlformats.org/officeDocument/2006/relationships/ctrlProp" Target="../ctrlProps/ctrlProp157.xml"/><Relationship Id="rId10" Type="http://schemas.openxmlformats.org/officeDocument/2006/relationships/ctrlProp" Target="../ctrlProps/ctrlProp148.xml"/><Relationship Id="rId31" Type="http://schemas.openxmlformats.org/officeDocument/2006/relationships/ctrlProp" Target="../ctrlProps/ctrlProp169.xml"/><Relationship Id="rId44" Type="http://schemas.openxmlformats.org/officeDocument/2006/relationships/ctrlProp" Target="../ctrlProps/ctrlProp182.xml"/><Relationship Id="rId52" Type="http://schemas.openxmlformats.org/officeDocument/2006/relationships/ctrlProp" Target="../ctrlProps/ctrlProp190.xml"/><Relationship Id="rId60" Type="http://schemas.openxmlformats.org/officeDocument/2006/relationships/ctrlProp" Target="../ctrlProps/ctrlProp198.xml"/><Relationship Id="rId14" Type="http://schemas.openxmlformats.org/officeDocument/2006/relationships/ctrlProp" Target="../ctrlProps/ctrlProp152.xml"/><Relationship Id="rId22" Type="http://schemas.openxmlformats.org/officeDocument/2006/relationships/ctrlProp" Target="../ctrlProps/ctrlProp160.xml"/><Relationship Id="rId27" Type="http://schemas.openxmlformats.org/officeDocument/2006/relationships/ctrlProp" Target="../ctrlProps/ctrlProp165.xml"/><Relationship Id="rId30" Type="http://schemas.openxmlformats.org/officeDocument/2006/relationships/ctrlProp" Target="../ctrlProps/ctrlProp168.xml"/><Relationship Id="rId35" Type="http://schemas.openxmlformats.org/officeDocument/2006/relationships/ctrlProp" Target="../ctrlProps/ctrlProp173.xml"/><Relationship Id="rId43" Type="http://schemas.openxmlformats.org/officeDocument/2006/relationships/ctrlProp" Target="../ctrlProps/ctrlProp181.xml"/><Relationship Id="rId48" Type="http://schemas.openxmlformats.org/officeDocument/2006/relationships/ctrlProp" Target="../ctrlProps/ctrlProp186.xml"/><Relationship Id="rId56" Type="http://schemas.openxmlformats.org/officeDocument/2006/relationships/ctrlProp" Target="../ctrlProps/ctrlProp194.xml"/><Relationship Id="rId4" Type="http://schemas.openxmlformats.org/officeDocument/2006/relationships/ctrlProp" Target="../ctrlProps/ctrlProp142.xml"/><Relationship Id="rId9" Type="http://schemas.openxmlformats.org/officeDocument/2006/relationships/ctrlProp" Target="../ctrlProps/ctrlProp147.xml"/><Relationship Id="rId8" Type="http://schemas.openxmlformats.org/officeDocument/2006/relationships/ctrlProp" Target="../ctrlProps/ctrlProp146.xml"/><Relationship Id="rId51" Type="http://schemas.openxmlformats.org/officeDocument/2006/relationships/ctrlProp" Target="../ctrlProps/ctrlProp189.xm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13.xml"/><Relationship Id="rId26" Type="http://schemas.openxmlformats.org/officeDocument/2006/relationships/ctrlProp" Target="../ctrlProps/ctrlProp222.xml"/><Relationship Id="rId21" Type="http://schemas.openxmlformats.org/officeDocument/2006/relationships/ctrlProp" Target="../ctrlProps/ctrlProp217.xml"/><Relationship Id="rId42" Type="http://schemas.openxmlformats.org/officeDocument/2006/relationships/ctrlProp" Target="../ctrlProps/ctrlProp238.xml"/><Relationship Id="rId63" Type="http://schemas.openxmlformats.org/officeDocument/2006/relationships/ctrlProp" Target="../ctrlProps/ctrlProp259.xml"/><Relationship Id="rId84" Type="http://schemas.openxmlformats.org/officeDocument/2006/relationships/ctrlProp" Target="../ctrlProps/ctrlProp280.xml"/><Relationship Id="rId138" Type="http://schemas.openxmlformats.org/officeDocument/2006/relationships/ctrlProp" Target="../ctrlProps/ctrlProp334.xml"/><Relationship Id="rId159" Type="http://schemas.openxmlformats.org/officeDocument/2006/relationships/ctrlProp" Target="../ctrlProps/ctrlProp355.xml"/><Relationship Id="rId47" Type="http://schemas.openxmlformats.org/officeDocument/2006/relationships/ctrlProp" Target="../ctrlProps/ctrlProp243.xml"/><Relationship Id="rId68" Type="http://schemas.openxmlformats.org/officeDocument/2006/relationships/ctrlProp" Target="../ctrlProps/ctrlProp264.xml"/><Relationship Id="rId89" Type="http://schemas.openxmlformats.org/officeDocument/2006/relationships/ctrlProp" Target="../ctrlProps/ctrlProp285.xml"/><Relationship Id="rId112" Type="http://schemas.openxmlformats.org/officeDocument/2006/relationships/ctrlProp" Target="../ctrlProps/ctrlProp308.xml"/><Relationship Id="rId133" Type="http://schemas.openxmlformats.org/officeDocument/2006/relationships/ctrlProp" Target="../ctrlProps/ctrlProp329.xml"/><Relationship Id="rId154" Type="http://schemas.openxmlformats.org/officeDocument/2006/relationships/ctrlProp" Target="../ctrlProps/ctrlProp350.xml"/><Relationship Id="rId170" Type="http://schemas.openxmlformats.org/officeDocument/2006/relationships/ctrlProp" Target="../ctrlProps/ctrlProp366.xml"/><Relationship Id="rId107" Type="http://schemas.openxmlformats.org/officeDocument/2006/relationships/ctrlProp" Target="../ctrlProps/ctrlProp303.xml"/><Relationship Id="rId16" Type="http://schemas.openxmlformats.org/officeDocument/2006/relationships/ctrlProp" Target="../ctrlProps/ctrlProp212.xml"/><Relationship Id="rId11" Type="http://schemas.openxmlformats.org/officeDocument/2006/relationships/ctrlProp" Target="../ctrlProps/ctrlProp207.xml"/><Relationship Id="rId32" Type="http://schemas.openxmlformats.org/officeDocument/2006/relationships/ctrlProp" Target="../ctrlProps/ctrlProp228.xml"/><Relationship Id="rId53" Type="http://schemas.openxmlformats.org/officeDocument/2006/relationships/ctrlProp" Target="../ctrlProps/ctrlProp249.xml"/><Relationship Id="rId74" Type="http://schemas.openxmlformats.org/officeDocument/2006/relationships/ctrlProp" Target="../ctrlProps/ctrlProp270.xml"/><Relationship Id="rId128" Type="http://schemas.openxmlformats.org/officeDocument/2006/relationships/ctrlProp" Target="../ctrlProps/ctrlProp324.xml"/><Relationship Id="rId149" Type="http://schemas.openxmlformats.org/officeDocument/2006/relationships/ctrlProp" Target="../ctrlProps/ctrlProp345.xml"/><Relationship Id="rId37" Type="http://schemas.openxmlformats.org/officeDocument/2006/relationships/ctrlProp" Target="../ctrlProps/ctrlProp233.xml"/><Relationship Id="rId58" Type="http://schemas.openxmlformats.org/officeDocument/2006/relationships/ctrlProp" Target="../ctrlProps/ctrlProp254.xml"/><Relationship Id="rId79" Type="http://schemas.openxmlformats.org/officeDocument/2006/relationships/ctrlProp" Target="../ctrlProps/ctrlProp275.xml"/><Relationship Id="rId102" Type="http://schemas.openxmlformats.org/officeDocument/2006/relationships/ctrlProp" Target="../ctrlProps/ctrlProp298.xml"/><Relationship Id="rId123" Type="http://schemas.openxmlformats.org/officeDocument/2006/relationships/ctrlProp" Target="../ctrlProps/ctrlProp319.xml"/><Relationship Id="rId144" Type="http://schemas.openxmlformats.org/officeDocument/2006/relationships/ctrlProp" Target="../ctrlProps/ctrlProp340.xml"/><Relationship Id="rId5" Type="http://schemas.openxmlformats.org/officeDocument/2006/relationships/ctrlProp" Target="../ctrlProps/ctrlProp201.xml"/><Relationship Id="rId95" Type="http://schemas.openxmlformats.org/officeDocument/2006/relationships/ctrlProp" Target="../ctrlProps/ctrlProp291.xml"/><Relationship Id="rId160" Type="http://schemas.openxmlformats.org/officeDocument/2006/relationships/ctrlProp" Target="../ctrlProps/ctrlProp356.xml"/><Relationship Id="rId90" Type="http://schemas.openxmlformats.org/officeDocument/2006/relationships/ctrlProp" Target="../ctrlProps/ctrlProp286.xml"/><Relationship Id="rId165" Type="http://schemas.openxmlformats.org/officeDocument/2006/relationships/ctrlProp" Target="../ctrlProps/ctrlProp361.xml"/><Relationship Id="rId22" Type="http://schemas.openxmlformats.org/officeDocument/2006/relationships/ctrlProp" Target="../ctrlProps/ctrlProp218.xml"/><Relationship Id="rId43" Type="http://schemas.openxmlformats.org/officeDocument/2006/relationships/ctrlProp" Target="../ctrlProps/ctrlProp239.xml"/><Relationship Id="rId64" Type="http://schemas.openxmlformats.org/officeDocument/2006/relationships/ctrlProp" Target="../ctrlProps/ctrlProp260.xml"/><Relationship Id="rId118" Type="http://schemas.openxmlformats.org/officeDocument/2006/relationships/ctrlProp" Target="../ctrlProps/ctrlProp314.xml"/><Relationship Id="rId139" Type="http://schemas.openxmlformats.org/officeDocument/2006/relationships/ctrlProp" Target="../ctrlProps/ctrlProp335.xml"/><Relationship Id="rId27" Type="http://schemas.openxmlformats.org/officeDocument/2006/relationships/ctrlProp" Target="../ctrlProps/ctrlProp223.xml"/><Relationship Id="rId48" Type="http://schemas.openxmlformats.org/officeDocument/2006/relationships/ctrlProp" Target="../ctrlProps/ctrlProp244.xml"/><Relationship Id="rId69" Type="http://schemas.openxmlformats.org/officeDocument/2006/relationships/ctrlProp" Target="../ctrlProps/ctrlProp265.xml"/><Relationship Id="rId113" Type="http://schemas.openxmlformats.org/officeDocument/2006/relationships/ctrlProp" Target="../ctrlProps/ctrlProp309.xml"/><Relationship Id="rId134" Type="http://schemas.openxmlformats.org/officeDocument/2006/relationships/ctrlProp" Target="../ctrlProps/ctrlProp330.xml"/><Relationship Id="rId85" Type="http://schemas.openxmlformats.org/officeDocument/2006/relationships/ctrlProp" Target="../ctrlProps/ctrlProp281.xml"/><Relationship Id="rId150" Type="http://schemas.openxmlformats.org/officeDocument/2006/relationships/ctrlProp" Target="../ctrlProps/ctrlProp346.xml"/><Relationship Id="rId171" Type="http://schemas.openxmlformats.org/officeDocument/2006/relationships/ctrlProp" Target="../ctrlProps/ctrlProp367.xml"/><Relationship Id="rId80" Type="http://schemas.openxmlformats.org/officeDocument/2006/relationships/ctrlProp" Target="../ctrlProps/ctrlProp276.xml"/><Relationship Id="rId155" Type="http://schemas.openxmlformats.org/officeDocument/2006/relationships/ctrlProp" Target="../ctrlProps/ctrlProp351.xml"/><Relationship Id="rId12" Type="http://schemas.openxmlformats.org/officeDocument/2006/relationships/ctrlProp" Target="../ctrlProps/ctrlProp208.xml"/><Relationship Id="rId33" Type="http://schemas.openxmlformats.org/officeDocument/2006/relationships/ctrlProp" Target="../ctrlProps/ctrlProp229.xml"/><Relationship Id="rId108" Type="http://schemas.openxmlformats.org/officeDocument/2006/relationships/ctrlProp" Target="../ctrlProps/ctrlProp304.xml"/><Relationship Id="rId129" Type="http://schemas.openxmlformats.org/officeDocument/2006/relationships/ctrlProp" Target="../ctrlProps/ctrlProp325.xml"/><Relationship Id="rId17" Type="http://schemas.openxmlformats.org/officeDocument/2006/relationships/ctrlProp" Target="../ctrlProps/ctrlProp213.xml"/><Relationship Id="rId38" Type="http://schemas.openxmlformats.org/officeDocument/2006/relationships/ctrlProp" Target="../ctrlProps/ctrlProp234.xml"/><Relationship Id="rId59" Type="http://schemas.openxmlformats.org/officeDocument/2006/relationships/ctrlProp" Target="../ctrlProps/ctrlProp255.xml"/><Relationship Id="rId103" Type="http://schemas.openxmlformats.org/officeDocument/2006/relationships/ctrlProp" Target="../ctrlProps/ctrlProp299.xml"/><Relationship Id="rId124" Type="http://schemas.openxmlformats.org/officeDocument/2006/relationships/ctrlProp" Target="../ctrlProps/ctrlProp320.xml"/><Relationship Id="rId54" Type="http://schemas.openxmlformats.org/officeDocument/2006/relationships/ctrlProp" Target="../ctrlProps/ctrlProp250.xml"/><Relationship Id="rId75" Type="http://schemas.openxmlformats.org/officeDocument/2006/relationships/ctrlProp" Target="../ctrlProps/ctrlProp271.xml"/><Relationship Id="rId96" Type="http://schemas.openxmlformats.org/officeDocument/2006/relationships/ctrlProp" Target="../ctrlProps/ctrlProp292.xml"/><Relationship Id="rId140" Type="http://schemas.openxmlformats.org/officeDocument/2006/relationships/ctrlProp" Target="../ctrlProps/ctrlProp336.xml"/><Relationship Id="rId161" Type="http://schemas.openxmlformats.org/officeDocument/2006/relationships/ctrlProp" Target="../ctrlProps/ctrlProp357.xml"/><Relationship Id="rId70" Type="http://schemas.openxmlformats.org/officeDocument/2006/relationships/ctrlProp" Target="../ctrlProps/ctrlProp266.xml"/><Relationship Id="rId91" Type="http://schemas.openxmlformats.org/officeDocument/2006/relationships/ctrlProp" Target="../ctrlProps/ctrlProp287.xml"/><Relationship Id="rId145" Type="http://schemas.openxmlformats.org/officeDocument/2006/relationships/ctrlProp" Target="../ctrlProps/ctrlProp341.xml"/><Relationship Id="rId166" Type="http://schemas.openxmlformats.org/officeDocument/2006/relationships/ctrlProp" Target="../ctrlProps/ctrlProp362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202.xml"/><Relationship Id="rId23" Type="http://schemas.openxmlformats.org/officeDocument/2006/relationships/ctrlProp" Target="../ctrlProps/ctrlProp219.xml"/><Relationship Id="rId28" Type="http://schemas.openxmlformats.org/officeDocument/2006/relationships/ctrlProp" Target="../ctrlProps/ctrlProp224.xml"/><Relationship Id="rId49" Type="http://schemas.openxmlformats.org/officeDocument/2006/relationships/ctrlProp" Target="../ctrlProps/ctrlProp245.xml"/><Relationship Id="rId114" Type="http://schemas.openxmlformats.org/officeDocument/2006/relationships/ctrlProp" Target="../ctrlProps/ctrlProp310.xml"/><Relationship Id="rId119" Type="http://schemas.openxmlformats.org/officeDocument/2006/relationships/ctrlProp" Target="../ctrlProps/ctrlProp315.xml"/><Relationship Id="rId15" Type="http://schemas.openxmlformats.org/officeDocument/2006/relationships/ctrlProp" Target="../ctrlProps/ctrlProp211.xml"/><Relationship Id="rId36" Type="http://schemas.openxmlformats.org/officeDocument/2006/relationships/ctrlProp" Target="../ctrlProps/ctrlProp232.xml"/><Relationship Id="rId57" Type="http://schemas.openxmlformats.org/officeDocument/2006/relationships/ctrlProp" Target="../ctrlProps/ctrlProp253.xml"/><Relationship Id="rId106" Type="http://schemas.openxmlformats.org/officeDocument/2006/relationships/ctrlProp" Target="../ctrlProps/ctrlProp302.xml"/><Relationship Id="rId127" Type="http://schemas.openxmlformats.org/officeDocument/2006/relationships/ctrlProp" Target="../ctrlProps/ctrlProp323.xml"/><Relationship Id="rId44" Type="http://schemas.openxmlformats.org/officeDocument/2006/relationships/ctrlProp" Target="../ctrlProps/ctrlProp240.xml"/><Relationship Id="rId60" Type="http://schemas.openxmlformats.org/officeDocument/2006/relationships/ctrlProp" Target="../ctrlProps/ctrlProp256.xml"/><Relationship Id="rId65" Type="http://schemas.openxmlformats.org/officeDocument/2006/relationships/ctrlProp" Target="../ctrlProps/ctrlProp261.xml"/><Relationship Id="rId81" Type="http://schemas.openxmlformats.org/officeDocument/2006/relationships/ctrlProp" Target="../ctrlProps/ctrlProp277.xml"/><Relationship Id="rId86" Type="http://schemas.openxmlformats.org/officeDocument/2006/relationships/ctrlProp" Target="../ctrlProps/ctrlProp282.xml"/><Relationship Id="rId130" Type="http://schemas.openxmlformats.org/officeDocument/2006/relationships/ctrlProp" Target="../ctrlProps/ctrlProp326.xml"/><Relationship Id="rId135" Type="http://schemas.openxmlformats.org/officeDocument/2006/relationships/ctrlProp" Target="../ctrlProps/ctrlProp331.xml"/><Relationship Id="rId151" Type="http://schemas.openxmlformats.org/officeDocument/2006/relationships/ctrlProp" Target="../ctrlProps/ctrlProp347.xml"/><Relationship Id="rId156" Type="http://schemas.openxmlformats.org/officeDocument/2006/relationships/ctrlProp" Target="../ctrlProps/ctrlProp352.xml"/><Relationship Id="rId10" Type="http://schemas.openxmlformats.org/officeDocument/2006/relationships/ctrlProp" Target="../ctrlProps/ctrlProp206.xml"/><Relationship Id="rId31" Type="http://schemas.openxmlformats.org/officeDocument/2006/relationships/ctrlProp" Target="../ctrlProps/ctrlProp227.xml"/><Relationship Id="rId52" Type="http://schemas.openxmlformats.org/officeDocument/2006/relationships/ctrlProp" Target="../ctrlProps/ctrlProp248.xml"/><Relationship Id="rId73" Type="http://schemas.openxmlformats.org/officeDocument/2006/relationships/ctrlProp" Target="../ctrlProps/ctrlProp269.xml"/><Relationship Id="rId78" Type="http://schemas.openxmlformats.org/officeDocument/2006/relationships/ctrlProp" Target="../ctrlProps/ctrlProp274.xml"/><Relationship Id="rId94" Type="http://schemas.openxmlformats.org/officeDocument/2006/relationships/ctrlProp" Target="../ctrlProps/ctrlProp290.xml"/><Relationship Id="rId99" Type="http://schemas.openxmlformats.org/officeDocument/2006/relationships/ctrlProp" Target="../ctrlProps/ctrlProp295.xml"/><Relationship Id="rId101" Type="http://schemas.openxmlformats.org/officeDocument/2006/relationships/ctrlProp" Target="../ctrlProps/ctrlProp297.xml"/><Relationship Id="rId122" Type="http://schemas.openxmlformats.org/officeDocument/2006/relationships/ctrlProp" Target="../ctrlProps/ctrlProp318.xml"/><Relationship Id="rId143" Type="http://schemas.openxmlformats.org/officeDocument/2006/relationships/ctrlProp" Target="../ctrlProps/ctrlProp339.xml"/><Relationship Id="rId148" Type="http://schemas.openxmlformats.org/officeDocument/2006/relationships/ctrlProp" Target="../ctrlProps/ctrlProp344.xml"/><Relationship Id="rId164" Type="http://schemas.openxmlformats.org/officeDocument/2006/relationships/ctrlProp" Target="../ctrlProps/ctrlProp360.xml"/><Relationship Id="rId169" Type="http://schemas.openxmlformats.org/officeDocument/2006/relationships/ctrlProp" Target="../ctrlProps/ctrlProp365.xml"/><Relationship Id="rId172" Type="http://schemas.openxmlformats.org/officeDocument/2006/relationships/ctrlProp" Target="../ctrlProps/ctrlProp368.xml"/><Relationship Id="rId4" Type="http://schemas.openxmlformats.org/officeDocument/2006/relationships/ctrlProp" Target="../ctrlProps/ctrlProp200.xml"/><Relationship Id="rId9" Type="http://schemas.openxmlformats.org/officeDocument/2006/relationships/ctrlProp" Target="../ctrlProps/ctrlProp205.xml"/><Relationship Id="rId13" Type="http://schemas.openxmlformats.org/officeDocument/2006/relationships/ctrlProp" Target="../ctrlProps/ctrlProp209.xml"/><Relationship Id="rId18" Type="http://schemas.openxmlformats.org/officeDocument/2006/relationships/ctrlProp" Target="../ctrlProps/ctrlProp214.xml"/><Relationship Id="rId39" Type="http://schemas.openxmlformats.org/officeDocument/2006/relationships/ctrlProp" Target="../ctrlProps/ctrlProp235.xml"/><Relationship Id="rId109" Type="http://schemas.openxmlformats.org/officeDocument/2006/relationships/ctrlProp" Target="../ctrlProps/ctrlProp305.xml"/><Relationship Id="rId34" Type="http://schemas.openxmlformats.org/officeDocument/2006/relationships/ctrlProp" Target="../ctrlProps/ctrlProp230.xml"/><Relationship Id="rId50" Type="http://schemas.openxmlformats.org/officeDocument/2006/relationships/ctrlProp" Target="../ctrlProps/ctrlProp246.xml"/><Relationship Id="rId55" Type="http://schemas.openxmlformats.org/officeDocument/2006/relationships/ctrlProp" Target="../ctrlProps/ctrlProp251.xml"/><Relationship Id="rId76" Type="http://schemas.openxmlformats.org/officeDocument/2006/relationships/ctrlProp" Target="../ctrlProps/ctrlProp272.xml"/><Relationship Id="rId97" Type="http://schemas.openxmlformats.org/officeDocument/2006/relationships/ctrlProp" Target="../ctrlProps/ctrlProp293.xml"/><Relationship Id="rId104" Type="http://schemas.openxmlformats.org/officeDocument/2006/relationships/ctrlProp" Target="../ctrlProps/ctrlProp300.xml"/><Relationship Id="rId120" Type="http://schemas.openxmlformats.org/officeDocument/2006/relationships/ctrlProp" Target="../ctrlProps/ctrlProp316.xml"/><Relationship Id="rId125" Type="http://schemas.openxmlformats.org/officeDocument/2006/relationships/ctrlProp" Target="../ctrlProps/ctrlProp321.xml"/><Relationship Id="rId141" Type="http://schemas.openxmlformats.org/officeDocument/2006/relationships/ctrlProp" Target="../ctrlProps/ctrlProp337.xml"/><Relationship Id="rId146" Type="http://schemas.openxmlformats.org/officeDocument/2006/relationships/ctrlProp" Target="../ctrlProps/ctrlProp342.xml"/><Relationship Id="rId167" Type="http://schemas.openxmlformats.org/officeDocument/2006/relationships/ctrlProp" Target="../ctrlProps/ctrlProp363.xml"/><Relationship Id="rId7" Type="http://schemas.openxmlformats.org/officeDocument/2006/relationships/ctrlProp" Target="../ctrlProps/ctrlProp203.xml"/><Relationship Id="rId71" Type="http://schemas.openxmlformats.org/officeDocument/2006/relationships/ctrlProp" Target="../ctrlProps/ctrlProp267.xml"/><Relationship Id="rId92" Type="http://schemas.openxmlformats.org/officeDocument/2006/relationships/ctrlProp" Target="../ctrlProps/ctrlProp288.xml"/><Relationship Id="rId162" Type="http://schemas.openxmlformats.org/officeDocument/2006/relationships/ctrlProp" Target="../ctrlProps/ctrlProp358.xml"/><Relationship Id="rId2" Type="http://schemas.openxmlformats.org/officeDocument/2006/relationships/vmlDrawing" Target="../drawings/vmlDrawing4.vml"/><Relationship Id="rId29" Type="http://schemas.openxmlformats.org/officeDocument/2006/relationships/ctrlProp" Target="../ctrlProps/ctrlProp225.xml"/><Relationship Id="rId24" Type="http://schemas.openxmlformats.org/officeDocument/2006/relationships/ctrlProp" Target="../ctrlProps/ctrlProp220.xml"/><Relationship Id="rId40" Type="http://schemas.openxmlformats.org/officeDocument/2006/relationships/ctrlProp" Target="../ctrlProps/ctrlProp236.xml"/><Relationship Id="rId45" Type="http://schemas.openxmlformats.org/officeDocument/2006/relationships/ctrlProp" Target="../ctrlProps/ctrlProp241.xml"/><Relationship Id="rId66" Type="http://schemas.openxmlformats.org/officeDocument/2006/relationships/ctrlProp" Target="../ctrlProps/ctrlProp262.xml"/><Relationship Id="rId87" Type="http://schemas.openxmlformats.org/officeDocument/2006/relationships/ctrlProp" Target="../ctrlProps/ctrlProp283.xml"/><Relationship Id="rId110" Type="http://schemas.openxmlformats.org/officeDocument/2006/relationships/ctrlProp" Target="../ctrlProps/ctrlProp306.xml"/><Relationship Id="rId115" Type="http://schemas.openxmlformats.org/officeDocument/2006/relationships/ctrlProp" Target="../ctrlProps/ctrlProp311.xml"/><Relationship Id="rId131" Type="http://schemas.openxmlformats.org/officeDocument/2006/relationships/ctrlProp" Target="../ctrlProps/ctrlProp327.xml"/><Relationship Id="rId136" Type="http://schemas.openxmlformats.org/officeDocument/2006/relationships/ctrlProp" Target="../ctrlProps/ctrlProp332.xml"/><Relationship Id="rId157" Type="http://schemas.openxmlformats.org/officeDocument/2006/relationships/ctrlProp" Target="../ctrlProps/ctrlProp353.xml"/><Relationship Id="rId61" Type="http://schemas.openxmlformats.org/officeDocument/2006/relationships/ctrlProp" Target="../ctrlProps/ctrlProp257.xml"/><Relationship Id="rId82" Type="http://schemas.openxmlformats.org/officeDocument/2006/relationships/ctrlProp" Target="../ctrlProps/ctrlProp278.xml"/><Relationship Id="rId152" Type="http://schemas.openxmlformats.org/officeDocument/2006/relationships/ctrlProp" Target="../ctrlProps/ctrlProp348.xml"/><Relationship Id="rId173" Type="http://schemas.openxmlformats.org/officeDocument/2006/relationships/ctrlProp" Target="../ctrlProps/ctrlProp369.xml"/><Relationship Id="rId19" Type="http://schemas.openxmlformats.org/officeDocument/2006/relationships/ctrlProp" Target="../ctrlProps/ctrlProp215.xml"/><Relationship Id="rId14" Type="http://schemas.openxmlformats.org/officeDocument/2006/relationships/ctrlProp" Target="../ctrlProps/ctrlProp210.xml"/><Relationship Id="rId30" Type="http://schemas.openxmlformats.org/officeDocument/2006/relationships/ctrlProp" Target="../ctrlProps/ctrlProp226.xml"/><Relationship Id="rId35" Type="http://schemas.openxmlformats.org/officeDocument/2006/relationships/ctrlProp" Target="../ctrlProps/ctrlProp231.xml"/><Relationship Id="rId56" Type="http://schemas.openxmlformats.org/officeDocument/2006/relationships/ctrlProp" Target="../ctrlProps/ctrlProp252.xml"/><Relationship Id="rId77" Type="http://schemas.openxmlformats.org/officeDocument/2006/relationships/ctrlProp" Target="../ctrlProps/ctrlProp273.xml"/><Relationship Id="rId100" Type="http://schemas.openxmlformats.org/officeDocument/2006/relationships/ctrlProp" Target="../ctrlProps/ctrlProp296.xml"/><Relationship Id="rId105" Type="http://schemas.openxmlformats.org/officeDocument/2006/relationships/ctrlProp" Target="../ctrlProps/ctrlProp301.xml"/><Relationship Id="rId126" Type="http://schemas.openxmlformats.org/officeDocument/2006/relationships/ctrlProp" Target="../ctrlProps/ctrlProp322.xml"/><Relationship Id="rId147" Type="http://schemas.openxmlformats.org/officeDocument/2006/relationships/ctrlProp" Target="../ctrlProps/ctrlProp343.xml"/><Relationship Id="rId168" Type="http://schemas.openxmlformats.org/officeDocument/2006/relationships/ctrlProp" Target="../ctrlProps/ctrlProp364.xml"/><Relationship Id="rId8" Type="http://schemas.openxmlformats.org/officeDocument/2006/relationships/ctrlProp" Target="../ctrlProps/ctrlProp204.xml"/><Relationship Id="rId51" Type="http://schemas.openxmlformats.org/officeDocument/2006/relationships/ctrlProp" Target="../ctrlProps/ctrlProp247.xml"/><Relationship Id="rId72" Type="http://schemas.openxmlformats.org/officeDocument/2006/relationships/ctrlProp" Target="../ctrlProps/ctrlProp268.xml"/><Relationship Id="rId93" Type="http://schemas.openxmlformats.org/officeDocument/2006/relationships/ctrlProp" Target="../ctrlProps/ctrlProp289.xml"/><Relationship Id="rId98" Type="http://schemas.openxmlformats.org/officeDocument/2006/relationships/ctrlProp" Target="../ctrlProps/ctrlProp294.xml"/><Relationship Id="rId121" Type="http://schemas.openxmlformats.org/officeDocument/2006/relationships/ctrlProp" Target="../ctrlProps/ctrlProp317.xml"/><Relationship Id="rId142" Type="http://schemas.openxmlformats.org/officeDocument/2006/relationships/ctrlProp" Target="../ctrlProps/ctrlProp338.xml"/><Relationship Id="rId163" Type="http://schemas.openxmlformats.org/officeDocument/2006/relationships/ctrlProp" Target="../ctrlProps/ctrlProp359.xml"/><Relationship Id="rId25" Type="http://schemas.openxmlformats.org/officeDocument/2006/relationships/ctrlProp" Target="../ctrlProps/ctrlProp221.xml"/><Relationship Id="rId46" Type="http://schemas.openxmlformats.org/officeDocument/2006/relationships/ctrlProp" Target="../ctrlProps/ctrlProp242.xml"/><Relationship Id="rId67" Type="http://schemas.openxmlformats.org/officeDocument/2006/relationships/ctrlProp" Target="../ctrlProps/ctrlProp263.xml"/><Relationship Id="rId116" Type="http://schemas.openxmlformats.org/officeDocument/2006/relationships/ctrlProp" Target="../ctrlProps/ctrlProp312.xml"/><Relationship Id="rId137" Type="http://schemas.openxmlformats.org/officeDocument/2006/relationships/ctrlProp" Target="../ctrlProps/ctrlProp333.xml"/><Relationship Id="rId158" Type="http://schemas.openxmlformats.org/officeDocument/2006/relationships/ctrlProp" Target="../ctrlProps/ctrlProp354.xml"/><Relationship Id="rId20" Type="http://schemas.openxmlformats.org/officeDocument/2006/relationships/ctrlProp" Target="../ctrlProps/ctrlProp216.xml"/><Relationship Id="rId41" Type="http://schemas.openxmlformats.org/officeDocument/2006/relationships/ctrlProp" Target="../ctrlProps/ctrlProp237.xml"/><Relationship Id="rId62" Type="http://schemas.openxmlformats.org/officeDocument/2006/relationships/ctrlProp" Target="../ctrlProps/ctrlProp258.xml"/><Relationship Id="rId83" Type="http://schemas.openxmlformats.org/officeDocument/2006/relationships/ctrlProp" Target="../ctrlProps/ctrlProp279.xml"/><Relationship Id="rId88" Type="http://schemas.openxmlformats.org/officeDocument/2006/relationships/ctrlProp" Target="../ctrlProps/ctrlProp284.xml"/><Relationship Id="rId111" Type="http://schemas.openxmlformats.org/officeDocument/2006/relationships/ctrlProp" Target="../ctrlProps/ctrlProp307.xml"/><Relationship Id="rId132" Type="http://schemas.openxmlformats.org/officeDocument/2006/relationships/ctrlProp" Target="../ctrlProps/ctrlProp328.xml"/><Relationship Id="rId153" Type="http://schemas.openxmlformats.org/officeDocument/2006/relationships/ctrlProp" Target="../ctrlProps/ctrlProp349.xml"/><Relationship Id="rId174" Type="http://schemas.openxmlformats.org/officeDocument/2006/relationships/ctrlProp" Target="../ctrlProps/ctrlProp37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373.xml"/><Relationship Id="rId5" Type="http://schemas.openxmlformats.org/officeDocument/2006/relationships/ctrlProp" Target="../ctrlProps/ctrlProp372.xml"/><Relationship Id="rId4" Type="http://schemas.openxmlformats.org/officeDocument/2006/relationships/ctrlProp" Target="../ctrlProps/ctrlProp37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J86" sqref="J86"/>
    </sheetView>
  </sheetViews>
  <sheetFormatPr defaultRowHeight="16.5"/>
  <cols>
    <col min="1" max="1" width="13.5546875" style="36" customWidth="1"/>
    <col min="2" max="3" width="10.77734375" style="36" customWidth="1"/>
    <col min="4" max="4" width="5.77734375" style="36" customWidth="1"/>
    <col min="5" max="5" width="10.77734375" style="36" customWidth="1"/>
    <col min="6" max="6" width="11.44140625" style="36" bestFit="1" customWidth="1"/>
    <col min="7" max="7" width="17.5546875" style="36" customWidth="1"/>
    <col min="8" max="16384" width="8.88671875" style="36"/>
  </cols>
  <sheetData>
    <row r="1" spans="1:7" ht="17.25" thickBot="1"/>
    <row r="2" spans="1:7" ht="55.5" customHeight="1" thickBot="1">
      <c r="A2" s="433" t="s">
        <v>176</v>
      </c>
      <c r="B2" s="434"/>
      <c r="C2" s="434"/>
      <c r="D2" s="434"/>
      <c r="E2" s="434"/>
      <c r="F2" s="434"/>
      <c r="G2" s="435"/>
    </row>
    <row r="8" spans="1:7">
      <c r="F8" s="436" t="s">
        <v>177</v>
      </c>
      <c r="G8" s="436"/>
    </row>
    <row r="10" spans="1:7" ht="45.75" customHeight="1">
      <c r="A10" s="437" t="s">
        <v>178</v>
      </c>
      <c r="B10" s="437"/>
      <c r="C10" s="437"/>
      <c r="D10" s="437"/>
      <c r="E10" s="437"/>
      <c r="F10" s="437"/>
      <c r="G10" s="437"/>
    </row>
    <row r="11" spans="1:7">
      <c r="A11" s="106" t="str">
        <f>IF(A12=TRUE,F14&amp;"-일반",F14&amp;"-경감")</f>
        <v>-일반</v>
      </c>
      <c r="B11" s="103"/>
      <c r="C11" s="88"/>
      <c r="D11" s="88"/>
      <c r="E11" s="89"/>
      <c r="F11" s="89"/>
      <c r="G11" s="89"/>
    </row>
    <row r="12" spans="1:7">
      <c r="A12" s="107" t="b">
        <v>1</v>
      </c>
      <c r="B12" s="104"/>
      <c r="C12" s="90"/>
      <c r="D12" s="90"/>
      <c r="E12" s="92" t="str">
        <f>TEXT(LEFT(C16,6),"1900-00-00")</f>
        <v/>
      </c>
      <c r="F12" s="90"/>
      <c r="G12" s="90"/>
    </row>
    <row r="13" spans="1:7" ht="24.95" customHeight="1">
      <c r="A13" s="438" t="s">
        <v>179</v>
      </c>
      <c r="B13" s="439"/>
      <c r="C13" s="439"/>
      <c r="D13" s="439"/>
      <c r="E13" s="439"/>
      <c r="F13" s="439"/>
      <c r="G13" s="440"/>
    </row>
    <row r="14" spans="1:7" ht="24.95" customHeight="1">
      <c r="A14" s="416" t="s">
        <v>871</v>
      </c>
      <c r="B14" s="37" t="s">
        <v>180</v>
      </c>
      <c r="C14" s="116"/>
      <c r="D14" s="38" t="s">
        <v>3</v>
      </c>
      <c r="E14" s="39" t="s">
        <v>181</v>
      </c>
      <c r="F14" s="110"/>
      <c r="G14" s="41" t="s">
        <v>872</v>
      </c>
    </row>
    <row r="15" spans="1:7" ht="24.95" customHeight="1">
      <c r="A15" s="441"/>
      <c r="B15" s="364" t="s">
        <v>873</v>
      </c>
      <c r="C15" s="363"/>
      <c r="D15" s="43"/>
      <c r="E15" s="39" t="s">
        <v>182</v>
      </c>
      <c r="F15" s="442"/>
      <c r="G15" s="443"/>
    </row>
    <row r="16" spans="1:7" ht="24.95" customHeight="1">
      <c r="A16" s="416"/>
      <c r="B16" s="44" t="s">
        <v>183</v>
      </c>
      <c r="C16" s="444"/>
      <c r="D16" s="445"/>
      <c r="E16" s="364" t="s">
        <v>184</v>
      </c>
      <c r="F16" s="446"/>
      <c r="G16" s="447"/>
    </row>
    <row r="17" spans="1:7" ht="24.95" customHeight="1">
      <c r="A17" s="416"/>
      <c r="B17" s="364" t="s">
        <v>185</v>
      </c>
      <c r="C17" s="424"/>
      <c r="D17" s="425"/>
      <c r="E17" s="425"/>
      <c r="F17" s="425"/>
      <c r="G17" s="426"/>
    </row>
    <row r="18" spans="1:7" ht="24.95" customHeight="1">
      <c r="A18" s="416"/>
      <c r="B18" s="364" t="s">
        <v>186</v>
      </c>
      <c r="C18" s="419" t="s">
        <v>878</v>
      </c>
      <c r="D18" s="419"/>
      <c r="E18" s="419"/>
      <c r="F18" s="419"/>
      <c r="G18" s="419"/>
    </row>
    <row r="19" spans="1:7" ht="24.95" customHeight="1">
      <c r="A19" s="416" t="s">
        <v>869</v>
      </c>
      <c r="B19" s="364" t="s">
        <v>187</v>
      </c>
      <c r="C19" s="391" t="s">
        <v>188</v>
      </c>
      <c r="D19" s="417"/>
      <c r="E19" s="364" t="s">
        <v>189</v>
      </c>
      <c r="F19" s="391" t="s">
        <v>190</v>
      </c>
      <c r="G19" s="391"/>
    </row>
    <row r="20" spans="1:7" ht="24.95" customHeight="1">
      <c r="A20" s="416"/>
      <c r="B20" s="364" t="s">
        <v>191</v>
      </c>
      <c r="C20" s="42" t="s">
        <v>874</v>
      </c>
      <c r="D20" s="45" t="s">
        <v>875</v>
      </c>
      <c r="E20" s="39" t="s">
        <v>184</v>
      </c>
      <c r="F20" s="418">
        <v>515290701</v>
      </c>
      <c r="G20" s="418"/>
    </row>
    <row r="21" spans="1:7" ht="24.95" customHeight="1">
      <c r="A21" s="416"/>
      <c r="B21" s="364" t="s">
        <v>185</v>
      </c>
      <c r="C21" s="419" t="s">
        <v>876</v>
      </c>
      <c r="D21" s="420"/>
      <c r="E21" s="419"/>
      <c r="F21" s="419"/>
      <c r="G21" s="419"/>
    </row>
    <row r="22" spans="1:7" ht="24.95" customHeight="1">
      <c r="A22" s="416" t="s">
        <v>877</v>
      </c>
      <c r="B22" s="364" t="s">
        <v>180</v>
      </c>
      <c r="C22" s="365"/>
      <c r="D22" s="45" t="s">
        <v>3</v>
      </c>
      <c r="E22" s="39" t="s">
        <v>192</v>
      </c>
      <c r="F22" s="40" t="s">
        <v>193</v>
      </c>
      <c r="G22" s="348"/>
    </row>
    <row r="23" spans="1:7" ht="24.95" customHeight="1">
      <c r="A23" s="416"/>
      <c r="B23" s="421" t="s">
        <v>183</v>
      </c>
      <c r="C23" s="422"/>
      <c r="D23" s="423"/>
      <c r="E23" s="421" t="s">
        <v>184</v>
      </c>
      <c r="F23" s="40" t="s">
        <v>194</v>
      </c>
      <c r="G23" s="109"/>
    </row>
    <row r="24" spans="1:7" ht="24.95" customHeight="1">
      <c r="A24" s="416"/>
      <c r="B24" s="421"/>
      <c r="C24" s="422"/>
      <c r="D24" s="422"/>
      <c r="E24" s="421"/>
      <c r="F24" s="40" t="s">
        <v>195</v>
      </c>
      <c r="G24" s="348"/>
    </row>
    <row r="25" spans="1:7" ht="24.95" customHeight="1">
      <c r="A25" s="416"/>
      <c r="B25" s="364" t="s">
        <v>185</v>
      </c>
      <c r="C25" s="424"/>
      <c r="D25" s="425"/>
      <c r="E25" s="425"/>
      <c r="F25" s="425"/>
      <c r="G25" s="426"/>
    </row>
    <row r="26" spans="1:7" ht="24.95" customHeight="1">
      <c r="A26" s="46" t="s">
        <v>196</v>
      </c>
      <c r="B26" s="427"/>
      <c r="C26" s="428"/>
      <c r="D26" s="47" t="s">
        <v>870</v>
      </c>
      <c r="E26" s="429"/>
      <c r="F26" s="429"/>
      <c r="G26" s="430"/>
    </row>
    <row r="27" spans="1:7">
      <c r="A27" s="113" t="s">
        <v>267</v>
      </c>
      <c r="B27" s="431"/>
      <c r="C27" s="432"/>
      <c r="D27" s="432"/>
      <c r="E27" s="432"/>
      <c r="F27" s="114" t="s">
        <v>268</v>
      </c>
      <c r="G27" s="115"/>
    </row>
    <row r="28" spans="1:7">
      <c r="A28" s="111"/>
      <c r="B28" s="112"/>
      <c r="C28" s="112"/>
      <c r="D28" s="112"/>
      <c r="E28" s="112"/>
      <c r="F28" s="112"/>
      <c r="G28" s="112"/>
    </row>
    <row r="29" spans="1:7" ht="57.75" customHeight="1">
      <c r="A29" s="367" t="s">
        <v>197</v>
      </c>
      <c r="B29" s="367"/>
      <c r="C29" s="367"/>
      <c r="D29" s="367"/>
      <c r="E29" s="367"/>
      <c r="F29" s="367"/>
      <c r="G29" s="367"/>
    </row>
    <row r="30" spans="1:7" ht="27.75" customHeight="1">
      <c r="A30" s="411" t="s">
        <v>198</v>
      </c>
      <c r="B30" s="411"/>
      <c r="C30" s="411"/>
      <c r="D30" s="411"/>
      <c r="E30" s="411"/>
      <c r="F30" s="411"/>
      <c r="G30" s="411"/>
    </row>
    <row r="31" spans="1:7">
      <c r="A31" s="48" t="s">
        <v>199</v>
      </c>
      <c r="B31" s="415"/>
      <c r="C31" s="415"/>
      <c r="D31" s="49" t="s">
        <v>110</v>
      </c>
      <c r="E31" s="415"/>
      <c r="F31" s="415"/>
      <c r="G31" s="48" t="s">
        <v>200</v>
      </c>
    </row>
    <row r="32" spans="1:7" s="359" customFormat="1" ht="133.5" customHeight="1">
      <c r="A32" s="367" t="s">
        <v>840</v>
      </c>
      <c r="B32" s="367"/>
      <c r="C32" s="367"/>
      <c r="D32" s="367"/>
      <c r="E32" s="367"/>
      <c r="F32" s="367"/>
      <c r="G32" s="367"/>
    </row>
    <row r="33" spans="1:7" s="359" customFormat="1" ht="18.75" customHeight="1">
      <c r="A33" s="411" t="s">
        <v>821</v>
      </c>
      <c r="B33" s="411"/>
      <c r="C33" s="411"/>
      <c r="D33" s="411"/>
      <c r="E33" s="411"/>
      <c r="F33" s="411"/>
      <c r="G33" s="411"/>
    </row>
    <row r="34" spans="1:7" s="359" customFormat="1" ht="14.25" customHeight="1">
      <c r="A34" s="413" t="s">
        <v>822</v>
      </c>
      <c r="B34" s="413"/>
      <c r="C34" s="414"/>
      <c r="D34" s="414"/>
      <c r="E34" s="414"/>
      <c r="F34" s="367" t="s">
        <v>823</v>
      </c>
      <c r="G34" s="367"/>
    </row>
    <row r="35" spans="1:7" s="359" customFormat="1" ht="79.5" customHeight="1">
      <c r="A35" s="367" t="s">
        <v>824</v>
      </c>
      <c r="B35" s="367"/>
      <c r="C35" s="367"/>
      <c r="D35" s="367"/>
      <c r="E35" s="367"/>
      <c r="F35" s="367"/>
      <c r="G35" s="367"/>
    </row>
    <row r="36" spans="1:7" s="359" customFormat="1">
      <c r="A36" s="402" t="s">
        <v>825</v>
      </c>
      <c r="B36" s="403"/>
      <c r="C36" s="403"/>
      <c r="D36" s="403"/>
      <c r="E36" s="403"/>
      <c r="F36" s="403"/>
      <c r="G36" s="403"/>
    </row>
    <row r="37" spans="1:7" s="359" customFormat="1" ht="20.100000000000001" customHeight="1">
      <c r="A37" s="404" t="s">
        <v>201</v>
      </c>
      <c r="B37" s="404"/>
      <c r="C37" s="404"/>
      <c r="D37" s="404"/>
      <c r="E37" s="355" t="s">
        <v>202</v>
      </c>
      <c r="F37" s="355" t="s">
        <v>203</v>
      </c>
      <c r="G37" s="355" t="s">
        <v>204</v>
      </c>
    </row>
    <row r="38" spans="1:7" s="359" customFormat="1" ht="20.100000000000001" customHeight="1">
      <c r="A38" s="392" t="s">
        <v>826</v>
      </c>
      <c r="B38" s="412" t="s">
        <v>205</v>
      </c>
      <c r="C38" s="412"/>
      <c r="D38" s="412"/>
      <c r="E38" s="93"/>
      <c r="F38" s="93"/>
      <c r="G38" s="93"/>
    </row>
    <row r="39" spans="1:7" s="359" customFormat="1" ht="20.100000000000001" customHeight="1">
      <c r="A39" s="392"/>
      <c r="B39" s="412" t="s">
        <v>206</v>
      </c>
      <c r="C39" s="412"/>
      <c r="D39" s="412"/>
      <c r="E39" s="93"/>
      <c r="F39" s="93"/>
      <c r="G39" s="93"/>
    </row>
    <row r="40" spans="1:7" s="359" customFormat="1" ht="30.75" customHeight="1">
      <c r="A40" s="392"/>
      <c r="B40" s="412" t="s">
        <v>207</v>
      </c>
      <c r="C40" s="412"/>
      <c r="D40" s="412"/>
      <c r="E40" s="94">
        <v>71990</v>
      </c>
      <c r="F40" s="94">
        <v>66710</v>
      </c>
      <c r="G40" s="94">
        <v>61520</v>
      </c>
    </row>
    <row r="41" spans="1:7" s="359" customFormat="1" ht="20.100000000000001" customHeight="1">
      <c r="A41" s="392"/>
      <c r="B41" s="412" t="s">
        <v>208</v>
      </c>
      <c r="C41" s="412"/>
      <c r="D41" s="412"/>
      <c r="E41" s="93"/>
      <c r="F41" s="93"/>
      <c r="G41" s="93"/>
    </row>
    <row r="42" spans="1:7" s="359" customFormat="1" ht="20.100000000000001" customHeight="1">
      <c r="A42" s="392" t="s">
        <v>827</v>
      </c>
      <c r="B42" s="412" t="s">
        <v>209</v>
      </c>
      <c r="C42" s="412"/>
      <c r="D42" s="412"/>
      <c r="E42" s="50"/>
      <c r="F42" s="50"/>
      <c r="G42" s="50"/>
    </row>
    <row r="43" spans="1:7" s="359" customFormat="1" ht="20.100000000000001" customHeight="1">
      <c r="A43" s="392"/>
      <c r="B43" s="412" t="s">
        <v>210</v>
      </c>
      <c r="C43" s="412"/>
      <c r="D43" s="412"/>
      <c r="E43" s="357">
        <v>2200</v>
      </c>
      <c r="F43" s="357">
        <v>2200</v>
      </c>
      <c r="G43" s="357">
        <v>2200</v>
      </c>
    </row>
    <row r="44" spans="1:7" s="359" customFormat="1" ht="20.100000000000001" customHeight="1">
      <c r="A44" s="392"/>
      <c r="B44" s="412" t="s">
        <v>211</v>
      </c>
      <c r="C44" s="412"/>
      <c r="D44" s="412"/>
      <c r="E44" s="50"/>
      <c r="F44" s="50"/>
      <c r="G44" s="50"/>
    </row>
    <row r="45" spans="1:7" s="359" customFormat="1" ht="20.100000000000001" customHeight="1">
      <c r="A45" s="392"/>
      <c r="B45" s="412" t="s">
        <v>212</v>
      </c>
      <c r="C45" s="412"/>
      <c r="D45" s="412"/>
      <c r="E45" s="50"/>
      <c r="F45" s="50"/>
      <c r="G45" s="50"/>
    </row>
    <row r="46" spans="1:7" s="359" customFormat="1" ht="50.25" customHeight="1">
      <c r="A46" s="410" t="s">
        <v>856</v>
      </c>
      <c r="B46" s="410"/>
      <c r="C46" s="410"/>
      <c r="D46" s="410"/>
      <c r="E46" s="410"/>
      <c r="F46" s="410"/>
      <c r="G46" s="410"/>
    </row>
    <row r="47" spans="1:7" s="359" customFormat="1">
      <c r="A47" s="409" t="s">
        <v>828</v>
      </c>
      <c r="B47" s="409"/>
      <c r="C47" s="409"/>
      <c r="D47" s="409"/>
      <c r="E47" s="409"/>
      <c r="F47" s="409"/>
      <c r="G47" s="409"/>
    </row>
    <row r="48" spans="1:7" s="359" customFormat="1" ht="20.100000000000001" customHeight="1">
      <c r="A48" s="404" t="s">
        <v>213</v>
      </c>
      <c r="B48" s="404"/>
      <c r="C48" s="404"/>
      <c r="D48" s="404" t="s">
        <v>214</v>
      </c>
      <c r="E48" s="404"/>
      <c r="F48" s="404" t="s">
        <v>215</v>
      </c>
      <c r="G48" s="404"/>
    </row>
    <row r="49" spans="1:7" s="359" customFormat="1" ht="20.100000000000001" customHeight="1">
      <c r="A49" s="405" t="s">
        <v>216</v>
      </c>
      <c r="B49" s="405"/>
      <c r="C49" s="405"/>
      <c r="D49" s="406">
        <v>0.2</v>
      </c>
      <c r="E49" s="406"/>
      <c r="F49" s="406">
        <v>0.15</v>
      </c>
      <c r="G49" s="406"/>
    </row>
    <row r="50" spans="1:7" s="359" customFormat="1" ht="20.100000000000001" customHeight="1">
      <c r="A50" s="405" t="s">
        <v>217</v>
      </c>
      <c r="B50" s="405"/>
      <c r="C50" s="405"/>
      <c r="D50" s="406">
        <v>0</v>
      </c>
      <c r="E50" s="406"/>
      <c r="F50" s="406">
        <v>0</v>
      </c>
      <c r="G50" s="406"/>
    </row>
    <row r="51" spans="1:7" s="359" customFormat="1" ht="63.75" customHeight="1">
      <c r="A51" s="407" t="s">
        <v>829</v>
      </c>
      <c r="B51" s="407"/>
      <c r="C51" s="407"/>
      <c r="D51" s="406" t="s">
        <v>830</v>
      </c>
      <c r="E51" s="406"/>
      <c r="F51" s="408">
        <v>7.4999999999999997E-2</v>
      </c>
      <c r="G51" s="408"/>
    </row>
    <row r="52" spans="1:7" s="359" customFormat="1" ht="85.5" customHeight="1">
      <c r="A52" s="367" t="s">
        <v>857</v>
      </c>
      <c r="B52" s="368"/>
      <c r="C52" s="368"/>
      <c r="D52" s="368"/>
      <c r="E52" s="368"/>
      <c r="F52" s="368"/>
      <c r="G52" s="368"/>
    </row>
    <row r="53" spans="1:7" ht="14.25" customHeight="1">
      <c r="A53" s="361"/>
      <c r="B53" s="362"/>
      <c r="C53" s="362"/>
      <c r="D53" s="362"/>
      <c r="E53" s="362"/>
      <c r="F53" s="362"/>
      <c r="G53" s="362"/>
    </row>
    <row r="54" spans="1:7" s="359" customFormat="1" ht="25.5" customHeight="1">
      <c r="A54" s="402" t="s">
        <v>844</v>
      </c>
      <c r="B54" s="403"/>
      <c r="C54" s="403"/>
      <c r="D54" s="403"/>
      <c r="E54" s="403"/>
      <c r="F54" s="403"/>
      <c r="G54" s="403"/>
    </row>
    <row r="55" spans="1:7" s="359" customFormat="1" ht="20.100000000000001" customHeight="1">
      <c r="A55" s="404" t="s">
        <v>201</v>
      </c>
      <c r="B55" s="404"/>
      <c r="C55" s="404" t="s">
        <v>218</v>
      </c>
      <c r="D55" s="404"/>
      <c r="E55" s="404"/>
      <c r="F55" s="404"/>
      <c r="G55" s="404" t="s">
        <v>219</v>
      </c>
    </row>
    <row r="56" spans="1:7" s="359" customFormat="1" ht="20.100000000000001" customHeight="1">
      <c r="A56" s="404"/>
      <c r="B56" s="404"/>
      <c r="C56" s="355" t="s">
        <v>202</v>
      </c>
      <c r="D56" s="404" t="s">
        <v>203</v>
      </c>
      <c r="E56" s="404"/>
      <c r="F56" s="355" t="s">
        <v>831</v>
      </c>
      <c r="G56" s="404"/>
    </row>
    <row r="57" spans="1:7" s="359" customFormat="1" ht="20.100000000000001" customHeight="1">
      <c r="A57" s="392" t="s">
        <v>220</v>
      </c>
      <c r="B57" s="392"/>
      <c r="C57" s="52">
        <f>C58+C62</f>
        <v>2357700</v>
      </c>
      <c r="D57" s="384">
        <f>D58+D62</f>
        <v>2199300</v>
      </c>
      <c r="E57" s="384"/>
      <c r="F57" s="52">
        <f>F58+F62</f>
        <v>2043600</v>
      </c>
      <c r="G57" s="53"/>
    </row>
    <row r="58" spans="1:7" s="359" customFormat="1" ht="20.100000000000001" customHeight="1">
      <c r="A58" s="381" t="s">
        <v>221</v>
      </c>
      <c r="B58" s="356" t="s">
        <v>222</v>
      </c>
      <c r="C58" s="52">
        <f>C59</f>
        <v>1727760</v>
      </c>
      <c r="D58" s="384">
        <f>D59</f>
        <v>1601040</v>
      </c>
      <c r="E58" s="384"/>
      <c r="F58" s="52">
        <f>F59</f>
        <v>1476480</v>
      </c>
      <c r="G58" s="54"/>
    </row>
    <row r="59" spans="1:7" s="359" customFormat="1">
      <c r="A59" s="382"/>
      <c r="B59" s="385" t="s">
        <v>832</v>
      </c>
      <c r="C59" s="393">
        <f>E40*30*0.8</f>
        <v>1727760</v>
      </c>
      <c r="D59" s="396">
        <f>F40*30*0.8</f>
        <v>1601040</v>
      </c>
      <c r="E59" s="397"/>
      <c r="F59" s="393">
        <f>G40*30*0.8</f>
        <v>1476480</v>
      </c>
      <c r="G59" s="55" t="s">
        <v>861</v>
      </c>
    </row>
    <row r="60" spans="1:7" s="359" customFormat="1" ht="20.100000000000001" customHeight="1">
      <c r="A60" s="382"/>
      <c r="B60" s="386"/>
      <c r="C60" s="394"/>
      <c r="D60" s="398"/>
      <c r="E60" s="399"/>
      <c r="F60" s="394"/>
      <c r="G60" s="56" t="s">
        <v>862</v>
      </c>
    </row>
    <row r="61" spans="1:7" s="359" customFormat="1" ht="20.100000000000001" customHeight="1">
      <c r="A61" s="383"/>
      <c r="B61" s="387"/>
      <c r="C61" s="395"/>
      <c r="D61" s="400"/>
      <c r="E61" s="401"/>
      <c r="F61" s="395"/>
      <c r="G61" s="57" t="s">
        <v>863</v>
      </c>
    </row>
    <row r="62" spans="1:7" s="359" customFormat="1" ht="20.100000000000001" customHeight="1">
      <c r="A62" s="381" t="s">
        <v>223</v>
      </c>
      <c r="B62" s="356" t="s">
        <v>222</v>
      </c>
      <c r="C62" s="52">
        <f>C63+C66</f>
        <v>629940</v>
      </c>
      <c r="D62" s="384">
        <f>D63+D66</f>
        <v>598260</v>
      </c>
      <c r="E62" s="384"/>
      <c r="F62" s="52">
        <f>F63+F66</f>
        <v>567120</v>
      </c>
      <c r="G62" s="58"/>
    </row>
    <row r="63" spans="1:7" s="359" customFormat="1" ht="20.100000000000001" customHeight="1">
      <c r="A63" s="382"/>
      <c r="B63" s="385" t="s">
        <v>833</v>
      </c>
      <c r="C63" s="388">
        <f>E40*30*0.2</f>
        <v>431940</v>
      </c>
      <c r="D63" s="389">
        <f>F40*30*0.2</f>
        <v>400260</v>
      </c>
      <c r="E63" s="389"/>
      <c r="F63" s="390">
        <f>G40*30*0.2</f>
        <v>369120</v>
      </c>
      <c r="G63" s="55" t="s">
        <v>864</v>
      </c>
    </row>
    <row r="64" spans="1:7" s="359" customFormat="1" ht="20.100000000000001" customHeight="1">
      <c r="A64" s="382"/>
      <c r="B64" s="386"/>
      <c r="C64" s="388"/>
      <c r="D64" s="389"/>
      <c r="E64" s="389"/>
      <c r="F64" s="390"/>
      <c r="G64" s="56" t="s">
        <v>865</v>
      </c>
    </row>
    <row r="65" spans="1:7" s="359" customFormat="1" ht="20.100000000000001" customHeight="1">
      <c r="A65" s="382"/>
      <c r="B65" s="387"/>
      <c r="C65" s="388"/>
      <c r="D65" s="389"/>
      <c r="E65" s="389"/>
      <c r="F65" s="390"/>
      <c r="G65" s="57" t="s">
        <v>866</v>
      </c>
    </row>
    <row r="66" spans="1:7" s="359" customFormat="1" ht="27.75" customHeight="1">
      <c r="A66" s="382"/>
      <c r="B66" s="59" t="s">
        <v>834</v>
      </c>
      <c r="C66" s="357">
        <v>198000</v>
      </c>
      <c r="D66" s="389">
        <v>198000</v>
      </c>
      <c r="E66" s="389"/>
      <c r="F66" s="357">
        <v>198000</v>
      </c>
      <c r="G66" s="60" t="s">
        <v>835</v>
      </c>
    </row>
    <row r="67" spans="1:7" s="359" customFormat="1" ht="27" customHeight="1">
      <c r="A67" s="382"/>
      <c r="B67" s="59" t="s">
        <v>836</v>
      </c>
      <c r="C67" s="360" t="s">
        <v>224</v>
      </c>
      <c r="D67" s="391" t="s">
        <v>224</v>
      </c>
      <c r="E67" s="391"/>
      <c r="F67" s="360" t="s">
        <v>224</v>
      </c>
      <c r="G67" s="53"/>
    </row>
    <row r="68" spans="1:7" s="359" customFormat="1" ht="20.100000000000001" customHeight="1">
      <c r="A68" s="383"/>
      <c r="B68" s="61"/>
      <c r="C68" s="50"/>
      <c r="D68" s="391"/>
      <c r="E68" s="391"/>
      <c r="F68" s="50"/>
      <c r="G68" s="53"/>
    </row>
    <row r="69" spans="1:7" s="359" customFormat="1">
      <c r="A69" s="358"/>
      <c r="B69" s="358"/>
      <c r="C69" s="358"/>
      <c r="D69" s="358"/>
      <c r="E69" s="358"/>
      <c r="F69" s="358"/>
      <c r="G69" s="358"/>
    </row>
    <row r="70" spans="1:7" s="359" customFormat="1">
      <c r="A70" s="358" t="s">
        <v>837</v>
      </c>
      <c r="B70" s="358"/>
      <c r="C70" s="358"/>
      <c r="D70" s="358"/>
      <c r="E70" s="358"/>
      <c r="F70" s="358"/>
      <c r="G70" s="358"/>
    </row>
    <row r="71" spans="1:7" s="359" customFormat="1" ht="330.75" customHeight="1">
      <c r="A71" s="376" t="s">
        <v>858</v>
      </c>
      <c r="B71" s="377"/>
      <c r="C71" s="377"/>
      <c r="D71" s="377"/>
      <c r="E71" s="377"/>
      <c r="F71" s="377"/>
      <c r="G71" s="378"/>
    </row>
    <row r="72" spans="1:7" ht="291" customHeight="1">
      <c r="A72" s="379" t="s">
        <v>845</v>
      </c>
      <c r="B72" s="380"/>
      <c r="C72" s="380"/>
      <c r="D72" s="380"/>
      <c r="E72" s="380"/>
      <c r="F72" s="380"/>
      <c r="G72" s="380"/>
    </row>
    <row r="73" spans="1:7" ht="193.5" customHeight="1">
      <c r="A73" s="367" t="s">
        <v>841</v>
      </c>
      <c r="B73" s="368"/>
      <c r="C73" s="368"/>
      <c r="D73" s="368"/>
      <c r="E73" s="368"/>
      <c r="F73" s="368"/>
      <c r="G73" s="368"/>
    </row>
    <row r="74" spans="1:7" ht="154.5" customHeight="1">
      <c r="A74" s="367" t="s">
        <v>842</v>
      </c>
      <c r="B74" s="368"/>
      <c r="C74" s="368"/>
      <c r="D74" s="368"/>
      <c r="E74" s="368"/>
      <c r="F74" s="368"/>
      <c r="G74" s="368"/>
    </row>
    <row r="75" spans="1:7" ht="213" customHeight="1">
      <c r="A75" s="367" t="s">
        <v>868</v>
      </c>
      <c r="B75" s="368"/>
      <c r="C75" s="368"/>
      <c r="D75" s="368"/>
      <c r="E75" s="368"/>
      <c r="F75" s="368"/>
      <c r="G75" s="368"/>
    </row>
    <row r="76" spans="1:7" ht="194.25" customHeight="1">
      <c r="A76" s="367" t="s">
        <v>843</v>
      </c>
      <c r="B76" s="368"/>
      <c r="C76" s="368"/>
      <c r="D76" s="368"/>
      <c r="E76" s="368"/>
      <c r="F76" s="368"/>
      <c r="G76" s="368"/>
    </row>
    <row r="77" spans="1:7" ht="75" customHeight="1">
      <c r="A77" s="367" t="s">
        <v>854</v>
      </c>
      <c r="B77" s="368"/>
      <c r="C77" s="368"/>
      <c r="D77" s="368"/>
      <c r="E77" s="368"/>
      <c r="F77" s="368"/>
      <c r="G77" s="368"/>
    </row>
    <row r="78" spans="1:7" ht="129" customHeight="1">
      <c r="A78" s="367" t="s">
        <v>846</v>
      </c>
      <c r="B78" s="368"/>
      <c r="C78" s="368"/>
      <c r="D78" s="368"/>
      <c r="E78" s="368"/>
      <c r="F78" s="368"/>
      <c r="G78" s="368"/>
    </row>
    <row r="79" spans="1:7" ht="133.5" customHeight="1">
      <c r="A79" s="367" t="s">
        <v>847</v>
      </c>
      <c r="B79" s="368"/>
      <c r="C79" s="368"/>
      <c r="D79" s="368"/>
      <c r="E79" s="368"/>
      <c r="F79" s="368"/>
      <c r="G79" s="368"/>
    </row>
    <row r="80" spans="1:7" ht="80.25" customHeight="1">
      <c r="A80" s="367" t="s">
        <v>855</v>
      </c>
      <c r="B80" s="368"/>
      <c r="C80" s="368"/>
      <c r="D80" s="368"/>
      <c r="E80" s="368"/>
      <c r="F80" s="368"/>
      <c r="G80" s="368"/>
    </row>
    <row r="81" spans="1:7" ht="55.5" customHeight="1">
      <c r="A81" s="367" t="s">
        <v>849</v>
      </c>
      <c r="B81" s="368"/>
      <c r="C81" s="368"/>
      <c r="D81" s="368"/>
      <c r="E81" s="368"/>
      <c r="F81" s="368"/>
      <c r="G81" s="368"/>
    </row>
    <row r="82" spans="1:7" ht="107.25" customHeight="1">
      <c r="A82" s="367" t="s">
        <v>848</v>
      </c>
      <c r="B82" s="368"/>
      <c r="C82" s="368"/>
      <c r="D82" s="368"/>
      <c r="E82" s="368"/>
      <c r="F82" s="368"/>
      <c r="G82" s="368"/>
    </row>
    <row r="83" spans="1:7" ht="55.5" customHeight="1">
      <c r="A83" s="367" t="s">
        <v>850</v>
      </c>
      <c r="B83" s="368"/>
      <c r="C83" s="368"/>
      <c r="D83" s="368"/>
      <c r="E83" s="368"/>
      <c r="F83" s="368"/>
      <c r="G83" s="368"/>
    </row>
    <row r="84" spans="1:7" ht="181.5" customHeight="1">
      <c r="A84" s="367" t="s">
        <v>853</v>
      </c>
      <c r="B84" s="369"/>
      <c r="C84" s="369"/>
      <c r="D84" s="369"/>
      <c r="E84" s="369"/>
      <c r="F84" s="369"/>
      <c r="G84" s="369"/>
    </row>
    <row r="85" spans="1:7" ht="58.5" customHeight="1">
      <c r="A85" s="370" t="s">
        <v>851</v>
      </c>
      <c r="B85" s="368"/>
      <c r="C85" s="368"/>
      <c r="D85" s="368"/>
      <c r="E85" s="368"/>
      <c r="F85" s="368"/>
      <c r="G85" s="368"/>
    </row>
    <row r="86" spans="1:7" ht="62.25" customHeight="1">
      <c r="A86" s="371" t="s">
        <v>852</v>
      </c>
      <c r="B86" s="372"/>
      <c r="C86" s="372"/>
      <c r="D86" s="372"/>
      <c r="E86" s="372"/>
      <c r="F86" s="372"/>
      <c r="G86" s="372"/>
    </row>
    <row r="87" spans="1:7" ht="18.75">
      <c r="A87" s="373" t="s">
        <v>880</v>
      </c>
      <c r="B87" s="374"/>
      <c r="C87" s="374"/>
      <c r="D87" s="374"/>
      <c r="E87" s="374"/>
      <c r="F87" s="374"/>
      <c r="G87" s="374"/>
    </row>
    <row r="88" spans="1:7">
      <c r="A88" s="51"/>
      <c r="B88" s="51"/>
      <c r="C88" s="51"/>
      <c r="D88" s="51"/>
      <c r="E88" s="51"/>
      <c r="F88" s="51"/>
      <c r="G88" s="51"/>
    </row>
    <row r="89" spans="1:7" ht="18.75">
      <c r="A89" s="51"/>
      <c r="B89" s="62" t="s">
        <v>225</v>
      </c>
      <c r="C89" s="375" t="s">
        <v>226</v>
      </c>
      <c r="D89" s="375"/>
      <c r="E89" s="375"/>
      <c r="F89" s="349">
        <f>C14</f>
        <v>0</v>
      </c>
      <c r="G89" s="63" t="s">
        <v>3</v>
      </c>
    </row>
    <row r="90" spans="1:7" ht="18.75">
      <c r="A90" s="51"/>
      <c r="B90" s="64"/>
      <c r="C90" s="65"/>
      <c r="D90" s="65"/>
      <c r="E90" s="66"/>
      <c r="F90" s="63"/>
      <c r="G90" s="62"/>
    </row>
    <row r="91" spans="1:7" ht="18.75">
      <c r="A91" s="51"/>
      <c r="B91" s="64"/>
      <c r="C91" s="366" t="s">
        <v>227</v>
      </c>
      <c r="D91" s="366"/>
      <c r="E91" s="366"/>
      <c r="F91" s="346" t="s">
        <v>812</v>
      </c>
      <c r="G91" s="63" t="s">
        <v>3</v>
      </c>
    </row>
    <row r="92" spans="1:7" ht="18.75">
      <c r="A92" s="51"/>
      <c r="B92" s="64"/>
      <c r="C92" s="65"/>
      <c r="D92" s="65"/>
      <c r="E92" s="66"/>
      <c r="F92" s="63"/>
      <c r="G92" s="62"/>
    </row>
    <row r="93" spans="1:7" ht="18.75">
      <c r="A93" s="51"/>
      <c r="B93" s="64"/>
      <c r="C93" s="65" t="s">
        <v>228</v>
      </c>
      <c r="D93" s="65"/>
      <c r="E93" s="66"/>
      <c r="F93" s="350">
        <f>C22</f>
        <v>0</v>
      </c>
      <c r="G93" s="63" t="s">
        <v>3</v>
      </c>
    </row>
  </sheetData>
  <mergeCells count="101">
    <mergeCell ref="A2:G2"/>
    <mergeCell ref="F8:G8"/>
    <mergeCell ref="A10:G10"/>
    <mergeCell ref="A13:G13"/>
    <mergeCell ref="A14:A18"/>
    <mergeCell ref="F15:G15"/>
    <mergeCell ref="C16:D16"/>
    <mergeCell ref="F16:G16"/>
    <mergeCell ref="C17:G17"/>
    <mergeCell ref="C18:G18"/>
    <mergeCell ref="B31:C31"/>
    <mergeCell ref="E31:F31"/>
    <mergeCell ref="A19:A21"/>
    <mergeCell ref="C19:D19"/>
    <mergeCell ref="F19:G19"/>
    <mergeCell ref="F20:G20"/>
    <mergeCell ref="C21:G21"/>
    <mergeCell ref="A22:A25"/>
    <mergeCell ref="B23:B24"/>
    <mergeCell ref="C23:D24"/>
    <mergeCell ref="E23:E24"/>
    <mergeCell ref="C25:G25"/>
    <mergeCell ref="B26:C26"/>
    <mergeCell ref="E26:G26"/>
    <mergeCell ref="A29:G29"/>
    <mergeCell ref="A30:G30"/>
    <mergeCell ref="B27:E27"/>
    <mergeCell ref="A46:G46"/>
    <mergeCell ref="A32:G32"/>
    <mergeCell ref="A33:G33"/>
    <mergeCell ref="A36:G36"/>
    <mergeCell ref="A37:D37"/>
    <mergeCell ref="A38:A41"/>
    <mergeCell ref="B38:D38"/>
    <mergeCell ref="B39:D39"/>
    <mergeCell ref="B40:D40"/>
    <mergeCell ref="B41:D41"/>
    <mergeCell ref="A42:A45"/>
    <mergeCell ref="B42:D42"/>
    <mergeCell ref="B43:D43"/>
    <mergeCell ref="B44:D44"/>
    <mergeCell ref="B45:D45"/>
    <mergeCell ref="F34:G34"/>
    <mergeCell ref="A35:G35"/>
    <mergeCell ref="A34:B34"/>
    <mergeCell ref="C34:E34"/>
    <mergeCell ref="A50:C50"/>
    <mergeCell ref="D50:E50"/>
    <mergeCell ref="F50:G50"/>
    <mergeCell ref="A51:C51"/>
    <mergeCell ref="D51:E51"/>
    <mergeCell ref="F51:G51"/>
    <mergeCell ref="A47:G47"/>
    <mergeCell ref="A48:C48"/>
    <mergeCell ref="D48:E48"/>
    <mergeCell ref="F48:G48"/>
    <mergeCell ref="A49:C49"/>
    <mergeCell ref="D49:E49"/>
    <mergeCell ref="F49:G49"/>
    <mergeCell ref="A57:B57"/>
    <mergeCell ref="D57:E57"/>
    <mergeCell ref="A58:A61"/>
    <mergeCell ref="D58:E58"/>
    <mergeCell ref="B59:B61"/>
    <mergeCell ref="C59:C61"/>
    <mergeCell ref="D59:E61"/>
    <mergeCell ref="A52:G52"/>
    <mergeCell ref="A54:G54"/>
    <mergeCell ref="A55:B56"/>
    <mergeCell ref="C55:F55"/>
    <mergeCell ref="G55:G56"/>
    <mergeCell ref="D56:E56"/>
    <mergeCell ref="F59:F61"/>
    <mergeCell ref="A62:A68"/>
    <mergeCell ref="D62:E62"/>
    <mergeCell ref="B63:B65"/>
    <mergeCell ref="C63:C65"/>
    <mergeCell ref="D63:E65"/>
    <mergeCell ref="F63:F65"/>
    <mergeCell ref="D66:E66"/>
    <mergeCell ref="D67:E67"/>
    <mergeCell ref="D68:E68"/>
    <mergeCell ref="C91:E91"/>
    <mergeCell ref="A83:G83"/>
    <mergeCell ref="A84:G84"/>
    <mergeCell ref="A85:G85"/>
    <mergeCell ref="A86:G86"/>
    <mergeCell ref="A87:G87"/>
    <mergeCell ref="C89:E89"/>
    <mergeCell ref="A82:G82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</mergeCells>
  <phoneticPr fontId="10" type="noConversion"/>
  <pageMargins left="0.39370078740157483" right="0.39370078740157483" top="0.55118110236220474" bottom="0.55118110236220474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0"/>
  <sheetViews>
    <sheetView workbookViewId="0">
      <selection activeCell="B6" sqref="B6:I6"/>
    </sheetView>
  </sheetViews>
  <sheetFormatPr defaultRowHeight="13.5"/>
  <cols>
    <col min="1" max="1" width="1.88671875" customWidth="1"/>
  </cols>
  <sheetData>
    <row r="1" spans="2:10" ht="23.25" customHeight="1"/>
    <row r="2" spans="2:10" ht="117" customHeight="1">
      <c r="B2" s="454" t="s">
        <v>458</v>
      </c>
      <c r="C2" s="455"/>
      <c r="D2" s="455"/>
      <c r="E2" s="455"/>
      <c r="F2" s="455"/>
      <c r="G2" s="455"/>
      <c r="H2" s="455"/>
      <c r="I2" s="456"/>
    </row>
    <row r="3" spans="2:10" ht="24.75" customHeight="1">
      <c r="B3" s="457"/>
      <c r="C3" s="458"/>
      <c r="D3" s="458"/>
      <c r="E3" s="125"/>
      <c r="F3" s="125"/>
      <c r="G3" s="125"/>
      <c r="H3" s="125"/>
      <c r="I3" s="126"/>
    </row>
    <row r="4" spans="2:10" ht="21" customHeight="1">
      <c r="B4" s="133" t="s">
        <v>272</v>
      </c>
      <c r="C4" s="459">
        <f>장기요양급여이용표준약관!C14</f>
        <v>0</v>
      </c>
      <c r="D4" s="459"/>
      <c r="E4" s="460" t="s">
        <v>274</v>
      </c>
      <c r="F4" s="460"/>
      <c r="G4" s="461">
        <f>장기요양급여이용표준약관!C16</f>
        <v>0</v>
      </c>
      <c r="H4" s="461"/>
      <c r="I4" s="210" t="s">
        <v>275</v>
      </c>
    </row>
    <row r="5" spans="2:10" ht="30" customHeight="1">
      <c r="B5" s="133" t="s">
        <v>273</v>
      </c>
      <c r="C5" s="459">
        <f>장기요양급여이용표준약관!C17</f>
        <v>0</v>
      </c>
      <c r="D5" s="459"/>
      <c r="E5" s="459"/>
      <c r="F5" s="459"/>
      <c r="G5" s="459"/>
      <c r="H5" s="459"/>
      <c r="I5" s="462"/>
    </row>
    <row r="6" spans="2:10" ht="282.75" customHeight="1">
      <c r="B6" s="448" t="s">
        <v>459</v>
      </c>
      <c r="C6" s="449"/>
      <c r="D6" s="449"/>
      <c r="E6" s="449"/>
      <c r="F6" s="449"/>
      <c r="G6" s="449"/>
      <c r="H6" s="449"/>
      <c r="I6" s="450"/>
      <c r="J6" s="117"/>
    </row>
    <row r="7" spans="2:10" ht="45.75" customHeight="1">
      <c r="B7" s="212"/>
      <c r="C7" s="213"/>
      <c r="D7" s="213"/>
      <c r="E7" s="213"/>
      <c r="F7" s="213"/>
      <c r="G7" s="213"/>
      <c r="H7" s="213"/>
      <c r="I7" s="214"/>
      <c r="J7" s="117"/>
    </row>
    <row r="8" spans="2:10" ht="53.25" customHeight="1">
      <c r="B8" s="119"/>
      <c r="C8" s="120"/>
      <c r="D8" s="451" t="str">
        <f>장기요양급여이용표준약관!A87</f>
        <v xml:space="preserve">         년     월      일</v>
      </c>
      <c r="E8" s="451"/>
      <c r="F8" s="451"/>
      <c r="G8" s="451"/>
      <c r="H8" s="120"/>
      <c r="I8" s="121"/>
      <c r="J8" s="118"/>
    </row>
    <row r="9" spans="2:10" ht="34.5" customHeight="1">
      <c r="B9" s="119"/>
      <c r="C9" s="120"/>
      <c r="D9" s="211"/>
      <c r="E9" s="452" t="s">
        <v>460</v>
      </c>
      <c r="F9" s="452"/>
      <c r="G9" s="453">
        <f>장기요양급여이용표준약관!C22</f>
        <v>0</v>
      </c>
      <c r="H9" s="453"/>
      <c r="I9" s="131" t="s">
        <v>461</v>
      </c>
      <c r="J9" s="118"/>
    </row>
    <row r="10" spans="2:10" ht="66.75" customHeight="1">
      <c r="B10" s="122"/>
      <c r="C10" s="123"/>
      <c r="D10" s="123"/>
      <c r="E10" s="123"/>
      <c r="F10" s="123"/>
      <c r="G10" s="123"/>
      <c r="H10" s="123"/>
      <c r="I10" s="124"/>
    </row>
  </sheetData>
  <mergeCells count="10">
    <mergeCell ref="B6:I6"/>
    <mergeCell ref="D8:G8"/>
    <mergeCell ref="E9:F9"/>
    <mergeCell ref="G9:H9"/>
    <mergeCell ref="B2:I2"/>
    <mergeCell ref="B3:D3"/>
    <mergeCell ref="C4:D4"/>
    <mergeCell ref="E4:F4"/>
    <mergeCell ref="G4:H4"/>
    <mergeCell ref="C5:I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10"/>
  <sheetViews>
    <sheetView workbookViewId="0">
      <selection activeCell="L6" sqref="L6"/>
    </sheetView>
  </sheetViews>
  <sheetFormatPr defaultRowHeight="13.5"/>
  <cols>
    <col min="1" max="1" width="1.88671875" customWidth="1"/>
  </cols>
  <sheetData>
    <row r="1" spans="2:10" ht="23.25" customHeight="1">
      <c r="B1" t="s">
        <v>269</v>
      </c>
    </row>
    <row r="2" spans="2:10" ht="117" customHeight="1">
      <c r="B2" s="454" t="s">
        <v>270</v>
      </c>
      <c r="C2" s="455"/>
      <c r="D2" s="455"/>
      <c r="E2" s="455"/>
      <c r="F2" s="455"/>
      <c r="G2" s="455"/>
      <c r="H2" s="455"/>
      <c r="I2" s="456"/>
    </row>
    <row r="3" spans="2:10" ht="24.75" customHeight="1">
      <c r="B3" s="457"/>
      <c r="C3" s="458"/>
      <c r="D3" s="458"/>
      <c r="E3" s="125"/>
      <c r="F3" s="125"/>
      <c r="G3" s="125"/>
      <c r="H3" s="125"/>
      <c r="I3" s="126"/>
    </row>
    <row r="4" spans="2:10" ht="21" customHeight="1">
      <c r="B4" s="133" t="s">
        <v>272</v>
      </c>
      <c r="C4" s="459">
        <f>장기요양급여이용표준약관!C14</f>
        <v>0</v>
      </c>
      <c r="D4" s="459"/>
      <c r="E4" s="460" t="s">
        <v>274</v>
      </c>
      <c r="F4" s="460"/>
      <c r="G4" s="461">
        <f>장기요양급여이용표준약관!C16</f>
        <v>0</v>
      </c>
      <c r="H4" s="461"/>
      <c r="I4" s="132" t="s">
        <v>275</v>
      </c>
    </row>
    <row r="5" spans="2:10" ht="30" customHeight="1">
      <c r="B5" s="133" t="s">
        <v>273</v>
      </c>
      <c r="C5" s="459">
        <f>장기요양급여이용표준약관!C17</f>
        <v>0</v>
      </c>
      <c r="D5" s="459"/>
      <c r="E5" s="459"/>
      <c r="F5" s="459"/>
      <c r="G5" s="459"/>
      <c r="H5" s="459"/>
      <c r="I5" s="462"/>
    </row>
    <row r="6" spans="2:10" ht="282.75" customHeight="1">
      <c r="B6" s="463" t="s">
        <v>859</v>
      </c>
      <c r="C6" s="464"/>
      <c r="D6" s="464"/>
      <c r="E6" s="464"/>
      <c r="F6" s="464"/>
      <c r="G6" s="464"/>
      <c r="H6" s="464"/>
      <c r="I6" s="465"/>
      <c r="J6" s="117"/>
    </row>
    <row r="7" spans="2:10" ht="45.75" customHeight="1">
      <c r="B7" s="127"/>
      <c r="C7" s="128"/>
      <c r="D7" s="128"/>
      <c r="E7" s="128"/>
      <c r="F7" s="128"/>
      <c r="G7" s="128"/>
      <c r="H7" s="128"/>
      <c r="I7" s="129"/>
      <c r="J7" s="117"/>
    </row>
    <row r="8" spans="2:10" ht="53.25" customHeight="1">
      <c r="B8" s="119"/>
      <c r="C8" s="120"/>
      <c r="D8" s="451" t="str">
        <f>장기요양급여이용표준약관!A87</f>
        <v xml:space="preserve">         년     월      일</v>
      </c>
      <c r="E8" s="451"/>
      <c r="F8" s="451"/>
      <c r="G8" s="451"/>
      <c r="H8" s="120"/>
      <c r="I8" s="121"/>
      <c r="J8" s="118"/>
    </row>
    <row r="9" spans="2:10" ht="34.5" customHeight="1">
      <c r="B9" s="119"/>
      <c r="C9" s="120"/>
      <c r="D9" s="130"/>
      <c r="E9" s="452" t="s">
        <v>276</v>
      </c>
      <c r="F9" s="452"/>
      <c r="G9" s="453">
        <f>장기요양급여이용표준약관!C22</f>
        <v>0</v>
      </c>
      <c r="H9" s="453"/>
      <c r="I9" s="131" t="s">
        <v>271</v>
      </c>
      <c r="J9" s="118"/>
    </row>
    <row r="10" spans="2:10" ht="66.75" customHeight="1">
      <c r="B10" s="122"/>
      <c r="C10" s="123"/>
      <c r="D10" s="123"/>
      <c r="E10" s="123"/>
      <c r="F10" s="123"/>
      <c r="G10" s="123"/>
      <c r="H10" s="123"/>
      <c r="I10" s="124"/>
    </row>
  </sheetData>
  <mergeCells count="10">
    <mergeCell ref="B2:I2"/>
    <mergeCell ref="C4:D4"/>
    <mergeCell ref="C5:I5"/>
    <mergeCell ref="B3:D3"/>
    <mergeCell ref="D8:G8"/>
    <mergeCell ref="E9:F9"/>
    <mergeCell ref="G9:H9"/>
    <mergeCell ref="G4:H4"/>
    <mergeCell ref="E4:F4"/>
    <mergeCell ref="B6:I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J10"/>
  <sheetViews>
    <sheetView topLeftCell="A5" workbookViewId="0">
      <selection activeCell="N10" sqref="N10"/>
    </sheetView>
  </sheetViews>
  <sheetFormatPr defaultRowHeight="13.5"/>
  <cols>
    <col min="1" max="1" width="1.88671875" customWidth="1"/>
  </cols>
  <sheetData>
    <row r="1" spans="2:10" ht="23.25" customHeight="1"/>
    <row r="2" spans="2:10" ht="117" customHeight="1">
      <c r="B2" s="454" t="s">
        <v>412</v>
      </c>
      <c r="C2" s="455"/>
      <c r="D2" s="455"/>
      <c r="E2" s="455"/>
      <c r="F2" s="455"/>
      <c r="G2" s="455"/>
      <c r="H2" s="455"/>
      <c r="I2" s="456"/>
    </row>
    <row r="3" spans="2:10" ht="24.75" customHeight="1">
      <c r="B3" s="457"/>
      <c r="C3" s="458"/>
      <c r="D3" s="458"/>
      <c r="E3" s="125"/>
      <c r="F3" s="125"/>
      <c r="G3" s="125"/>
      <c r="H3" s="125"/>
      <c r="I3" s="126"/>
    </row>
    <row r="4" spans="2:10" ht="21" customHeight="1">
      <c r="B4" s="133" t="s">
        <v>272</v>
      </c>
      <c r="C4" s="459">
        <f>장기요양급여이용표준약관!C14</f>
        <v>0</v>
      </c>
      <c r="D4" s="459"/>
      <c r="E4" s="460" t="s">
        <v>274</v>
      </c>
      <c r="F4" s="460"/>
      <c r="G4" s="461">
        <f>장기요양급여이용표준약관!C16</f>
        <v>0</v>
      </c>
      <c r="H4" s="461"/>
      <c r="I4" s="132" t="s">
        <v>275</v>
      </c>
    </row>
    <row r="5" spans="2:10" ht="30" customHeight="1">
      <c r="B5" s="133" t="s">
        <v>273</v>
      </c>
      <c r="C5" s="459">
        <f>장기요양급여이용표준약관!C17</f>
        <v>0</v>
      </c>
      <c r="D5" s="459"/>
      <c r="E5" s="459"/>
      <c r="F5" s="459"/>
      <c r="G5" s="459"/>
      <c r="H5" s="459"/>
      <c r="I5" s="462"/>
    </row>
    <row r="6" spans="2:10" ht="282.75" customHeight="1">
      <c r="B6" s="466" t="s">
        <v>411</v>
      </c>
      <c r="C6" s="467"/>
      <c r="D6" s="467"/>
      <c r="E6" s="467"/>
      <c r="F6" s="467"/>
      <c r="G6" s="467"/>
      <c r="H6" s="467"/>
      <c r="I6" s="468"/>
      <c r="J6" s="117"/>
    </row>
    <row r="7" spans="2:10" ht="45.75" customHeight="1">
      <c r="B7" s="127"/>
      <c r="C7" s="128"/>
      <c r="D7" s="128"/>
      <c r="E7" s="128"/>
      <c r="F7" s="128"/>
      <c r="G7" s="128"/>
      <c r="H7" s="128"/>
      <c r="I7" s="129"/>
      <c r="J7" s="117"/>
    </row>
    <row r="8" spans="2:10" ht="53.25" customHeight="1">
      <c r="B8" s="119"/>
      <c r="C8" s="120"/>
      <c r="D8" s="451" t="str">
        <f>장기요양급여이용표준약관!A87</f>
        <v xml:space="preserve">         년     월      일</v>
      </c>
      <c r="E8" s="451"/>
      <c r="F8" s="451"/>
      <c r="G8" s="451"/>
      <c r="H8" s="120"/>
      <c r="I8" s="121"/>
      <c r="J8" s="118"/>
    </row>
    <row r="9" spans="2:10" ht="34.5" customHeight="1">
      <c r="B9" s="119"/>
      <c r="C9" s="120"/>
      <c r="D9" s="130"/>
      <c r="E9" s="452" t="s">
        <v>276</v>
      </c>
      <c r="F9" s="452"/>
      <c r="G9" s="453">
        <f>장기요양급여이용표준약관!C22</f>
        <v>0</v>
      </c>
      <c r="H9" s="453"/>
      <c r="I9" s="131" t="s">
        <v>271</v>
      </c>
      <c r="J9" s="118"/>
    </row>
    <row r="10" spans="2:10" ht="66.75" customHeight="1">
      <c r="B10" s="122"/>
      <c r="C10" s="123"/>
      <c r="D10" s="123"/>
      <c r="E10" s="123"/>
      <c r="F10" s="123"/>
      <c r="G10" s="123"/>
      <c r="H10" s="123"/>
      <c r="I10" s="124"/>
    </row>
  </sheetData>
  <mergeCells count="10">
    <mergeCell ref="B6:I6"/>
    <mergeCell ref="D8:G8"/>
    <mergeCell ref="E9:F9"/>
    <mergeCell ref="G9:H9"/>
    <mergeCell ref="B2:I2"/>
    <mergeCell ref="B3:D3"/>
    <mergeCell ref="C4:D4"/>
    <mergeCell ref="E4:F4"/>
    <mergeCell ref="G4:H4"/>
    <mergeCell ref="C5:I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1:Z66"/>
  <sheetViews>
    <sheetView workbookViewId="0">
      <selection activeCell="D29" sqref="D29:W29"/>
    </sheetView>
  </sheetViews>
  <sheetFormatPr defaultRowHeight="13.5"/>
  <cols>
    <col min="1" max="1" width="2.21875" style="30" customWidth="1"/>
    <col min="2" max="2" width="6.88671875" style="30" customWidth="1"/>
    <col min="3" max="3" width="2.33203125" style="31" customWidth="1"/>
    <col min="4" max="4" width="2.21875" style="31" customWidth="1"/>
    <col min="5" max="5" width="5.88671875" style="31" customWidth="1"/>
    <col min="6" max="6" width="1" style="31" customWidth="1"/>
    <col min="7" max="7" width="1.88671875" style="31" customWidth="1"/>
    <col min="8" max="8" width="2.109375" style="31" customWidth="1"/>
    <col min="9" max="9" width="6.5546875" style="31" customWidth="1"/>
    <col min="10" max="10" width="1" style="31" customWidth="1"/>
    <col min="11" max="11" width="1.77734375" style="31" customWidth="1"/>
    <col min="12" max="12" width="1.88671875" style="31" customWidth="1"/>
    <col min="13" max="13" width="6" style="31" customWidth="1"/>
    <col min="14" max="14" width="3.6640625" style="31" customWidth="1"/>
    <col min="15" max="15" width="2.109375" style="31" customWidth="1"/>
    <col min="16" max="16" width="2.88671875" style="31" customWidth="1"/>
    <col min="17" max="17" width="3.5546875" style="31" customWidth="1"/>
    <col min="18" max="18" width="2.21875" style="31" customWidth="1"/>
    <col min="19" max="19" width="7" style="31" customWidth="1"/>
    <col min="20" max="20" width="2.5546875" style="31" customWidth="1"/>
    <col min="21" max="21" width="3.5546875" style="31" customWidth="1"/>
    <col min="22" max="22" width="2.21875" style="31" customWidth="1"/>
    <col min="23" max="23" width="11.21875" style="31" customWidth="1"/>
    <col min="26" max="26" width="15.88671875" customWidth="1"/>
  </cols>
  <sheetData>
    <row r="1" spans="1:26" ht="20.100000000000001" customHeight="1">
      <c r="A1" s="485" t="s">
        <v>385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486"/>
      <c r="U1" s="486"/>
      <c r="V1" s="486"/>
      <c r="W1" s="487"/>
    </row>
    <row r="2" spans="1:26" ht="11.25" customHeight="1">
      <c r="A2" s="488"/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90"/>
    </row>
    <row r="3" spans="1:26" ht="9" customHeight="1">
      <c r="A3" s="491"/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  <c r="P3" s="492"/>
      <c r="Q3" s="492"/>
      <c r="R3" s="492"/>
      <c r="S3" s="492"/>
      <c r="T3" s="492"/>
      <c r="U3" s="492"/>
      <c r="V3" s="492"/>
      <c r="W3" s="493"/>
    </row>
    <row r="4" spans="1:26" ht="21.95" customHeight="1">
      <c r="A4" s="164" t="s">
        <v>386</v>
      </c>
      <c r="B4" s="181"/>
      <c r="C4" s="481">
        <f>장기요양급여이용표준약관!F15</f>
        <v>0</v>
      </c>
      <c r="D4" s="481"/>
      <c r="E4" s="481"/>
      <c r="F4" s="481"/>
      <c r="G4" s="481"/>
      <c r="H4" s="510" t="s">
        <v>106</v>
      </c>
      <c r="I4" s="511"/>
      <c r="J4" s="494"/>
      <c r="K4" s="495"/>
      <c r="L4" s="495"/>
      <c r="M4" s="496"/>
      <c r="N4" s="497" t="s">
        <v>107</v>
      </c>
      <c r="O4" s="497"/>
      <c r="P4" s="497"/>
      <c r="Q4" s="559"/>
      <c r="R4" s="560"/>
      <c r="S4" s="561"/>
      <c r="T4" s="552" t="s">
        <v>387</v>
      </c>
      <c r="U4" s="553"/>
      <c r="V4" s="554">
        <f>장기요양급여이용표준약관!B27</f>
        <v>0</v>
      </c>
      <c r="W4" s="555"/>
      <c r="Z4" s="108"/>
    </row>
    <row r="5" spans="1:26" ht="21.95" customHeight="1">
      <c r="A5" s="498" t="s">
        <v>388</v>
      </c>
      <c r="B5" s="501" t="s">
        <v>389</v>
      </c>
      <c r="C5" s="501"/>
      <c r="D5" s="480">
        <f>장기요양급여이용표준약관!C14</f>
        <v>0</v>
      </c>
      <c r="E5" s="481"/>
      <c r="F5" s="481"/>
      <c r="G5" s="481"/>
      <c r="H5" s="481"/>
      <c r="I5" s="502"/>
      <c r="J5" s="480" t="s">
        <v>390</v>
      </c>
      <c r="K5" s="481"/>
      <c r="L5" s="481"/>
      <c r="M5" s="502"/>
      <c r="N5" s="503">
        <f>장기요양급여이용표준약관!C17</f>
        <v>0</v>
      </c>
      <c r="O5" s="503"/>
      <c r="P5" s="503"/>
      <c r="Q5" s="503"/>
      <c r="R5" s="503"/>
      <c r="S5" s="503"/>
      <c r="T5" s="503"/>
      <c r="U5" s="503"/>
      <c r="V5" s="503"/>
      <c r="W5" s="504"/>
    </row>
    <row r="6" spans="1:26" ht="21.95" customHeight="1">
      <c r="A6" s="499"/>
      <c r="B6" s="480" t="s">
        <v>391</v>
      </c>
      <c r="C6" s="502"/>
      <c r="D6" s="505">
        <f>장기요양급여이용표준약관!C16</f>
        <v>0</v>
      </c>
      <c r="E6" s="506"/>
      <c r="F6" s="506"/>
      <c r="G6" s="506"/>
      <c r="H6" s="506"/>
      <c r="I6" s="506"/>
      <c r="J6" s="480" t="e">
        <f ca="1">장기요양급여이용표준약관!C15&amp;"성"&amp;" "&amp;"(만"&amp;" "&amp;YEAR(TODAY())-YEAR(장기요양급여이용표준약관!E12)&amp;")세"</f>
        <v>#VALUE!</v>
      </c>
      <c r="K6" s="481"/>
      <c r="L6" s="481"/>
      <c r="M6" s="481"/>
      <c r="N6" s="510" t="s">
        <v>392</v>
      </c>
      <c r="O6" s="562"/>
      <c r="P6" s="562"/>
      <c r="Q6" s="511"/>
      <c r="R6" s="480"/>
      <c r="S6" s="481"/>
      <c r="T6" s="481"/>
      <c r="U6" s="507" t="s">
        <v>393</v>
      </c>
      <c r="V6" s="508"/>
      <c r="W6" s="351" t="s">
        <v>394</v>
      </c>
    </row>
    <row r="7" spans="1:26" ht="21.95" customHeight="1">
      <c r="A7" s="499"/>
      <c r="B7" s="501" t="s">
        <v>395</v>
      </c>
      <c r="C7" s="501"/>
      <c r="D7" s="502">
        <f>장기요양급여이용표준약관!C22</f>
        <v>0</v>
      </c>
      <c r="E7" s="501"/>
      <c r="F7" s="501"/>
      <c r="G7" s="501" t="s">
        <v>55</v>
      </c>
      <c r="H7" s="501"/>
      <c r="I7" s="182">
        <f>장기요양급여이용표준약관!G22</f>
        <v>0</v>
      </c>
      <c r="J7" s="480" t="s">
        <v>58</v>
      </c>
      <c r="K7" s="481"/>
      <c r="L7" s="481"/>
      <c r="M7" s="502"/>
      <c r="N7" s="515">
        <f>장기요양급여이용표준약관!C25</f>
        <v>0</v>
      </c>
      <c r="O7" s="516"/>
      <c r="P7" s="516"/>
      <c r="Q7" s="516"/>
      <c r="R7" s="516"/>
      <c r="S7" s="516"/>
      <c r="T7" s="516"/>
      <c r="U7" s="516"/>
      <c r="V7" s="516"/>
      <c r="W7" s="517"/>
    </row>
    <row r="8" spans="1:26" ht="21.95" customHeight="1">
      <c r="A8" s="499"/>
      <c r="B8" s="480" t="s">
        <v>105</v>
      </c>
      <c r="C8" s="502"/>
      <c r="D8" s="547">
        <f>장기요양급여이용표준약관!C23</f>
        <v>0</v>
      </c>
      <c r="E8" s="548"/>
      <c r="F8" s="548"/>
      <c r="G8" s="548"/>
      <c r="H8" s="548"/>
      <c r="I8" s="549"/>
      <c r="J8" s="480" t="s">
        <v>109</v>
      </c>
      <c r="K8" s="481"/>
      <c r="L8" s="481"/>
      <c r="M8" s="502"/>
      <c r="N8" s="550">
        <f>장기요양급여이용표준약관!G24</f>
        <v>0</v>
      </c>
      <c r="O8" s="550"/>
      <c r="P8" s="550"/>
      <c r="Q8" s="474"/>
      <c r="R8" s="473" t="s">
        <v>108</v>
      </c>
      <c r="S8" s="550"/>
      <c r="T8" s="474"/>
      <c r="U8" s="564">
        <f>장기요양급여이용표준약관!G23</f>
        <v>0</v>
      </c>
      <c r="V8" s="565"/>
      <c r="W8" s="566"/>
    </row>
    <row r="9" spans="1:26" ht="21.95" customHeight="1">
      <c r="A9" s="499"/>
      <c r="B9" s="480" t="s">
        <v>396</v>
      </c>
      <c r="C9" s="502"/>
      <c r="D9" s="183"/>
      <c r="E9" s="183" t="s">
        <v>397</v>
      </c>
      <c r="F9" s="183"/>
      <c r="G9" s="183"/>
      <c r="H9" s="183"/>
      <c r="I9" s="183" t="s">
        <v>398</v>
      </c>
      <c r="J9" s="183"/>
      <c r="K9" s="183"/>
      <c r="L9" s="183"/>
      <c r="M9" s="183" t="s">
        <v>399</v>
      </c>
      <c r="N9" s="183"/>
      <c r="O9" s="183"/>
      <c r="P9" s="183" t="s">
        <v>400</v>
      </c>
      <c r="Q9" s="183"/>
      <c r="R9" s="183"/>
      <c r="S9" s="503" t="s">
        <v>111</v>
      </c>
      <c r="T9" s="503"/>
      <c r="U9" s="503"/>
      <c r="V9" s="503"/>
      <c r="W9" s="504"/>
    </row>
    <row r="10" spans="1:26" ht="21.95" customHeight="1">
      <c r="A10" s="499"/>
      <c r="B10" s="469" t="s">
        <v>401</v>
      </c>
      <c r="C10" s="470"/>
      <c r="D10" s="183"/>
      <c r="E10" s="183" t="s">
        <v>402</v>
      </c>
      <c r="F10" s="183"/>
      <c r="G10" s="183"/>
      <c r="H10" s="183"/>
      <c r="I10" s="183" t="s">
        <v>403</v>
      </c>
      <c r="J10" s="183"/>
      <c r="K10" s="183"/>
      <c r="L10" s="183"/>
      <c r="M10" s="183" t="s">
        <v>404</v>
      </c>
      <c r="N10" s="183"/>
      <c r="O10" s="183"/>
      <c r="P10" s="183"/>
      <c r="Q10" s="509" t="s">
        <v>405</v>
      </c>
      <c r="R10" s="509"/>
      <c r="S10" s="509"/>
      <c r="T10" s="184" t="s">
        <v>259</v>
      </c>
      <c r="U10" s="184"/>
      <c r="V10" s="183"/>
      <c r="W10" s="185"/>
    </row>
    <row r="11" spans="1:26" ht="21.95" customHeight="1">
      <c r="A11" s="499"/>
      <c r="B11" s="473"/>
      <c r="C11" s="474"/>
      <c r="D11" s="186" t="s">
        <v>142</v>
      </c>
      <c r="E11" s="503" t="s">
        <v>406</v>
      </c>
      <c r="F11" s="503"/>
      <c r="G11" s="509">
        <f>장기요양급여이용표준약관!F14</f>
        <v>0</v>
      </c>
      <c r="H11" s="509"/>
      <c r="I11" s="186" t="s">
        <v>407</v>
      </c>
      <c r="J11" s="186"/>
      <c r="K11" s="186"/>
      <c r="L11" s="551" t="s">
        <v>143</v>
      </c>
      <c r="M11" s="503"/>
      <c r="N11" s="503"/>
      <c r="O11" s="503"/>
      <c r="P11" s="504"/>
      <c r="Q11" s="556">
        <f>장기요양급여이용표준약관!B26</f>
        <v>0</v>
      </c>
      <c r="R11" s="557"/>
      <c r="S11" s="557"/>
      <c r="T11" s="184" t="s">
        <v>110</v>
      </c>
      <c r="U11" s="557">
        <f>장기요양급여이용표준약관!E26</f>
        <v>0</v>
      </c>
      <c r="V11" s="557"/>
      <c r="W11" s="558"/>
    </row>
    <row r="12" spans="1:26" ht="21.95" customHeight="1">
      <c r="A12" s="499"/>
      <c r="B12" s="510" t="s">
        <v>445</v>
      </c>
      <c r="C12" s="511"/>
      <c r="D12" s="186"/>
      <c r="E12" s="482" t="s">
        <v>37</v>
      </c>
      <c r="F12" s="482"/>
      <c r="G12" s="482"/>
      <c r="H12" s="186"/>
      <c r="I12" s="186" t="s">
        <v>38</v>
      </c>
      <c r="J12" s="186"/>
      <c r="K12" s="186"/>
      <c r="L12" s="186"/>
      <c r="M12" s="187" t="s">
        <v>39</v>
      </c>
      <c r="N12" s="187"/>
      <c r="O12" s="187"/>
      <c r="P12" s="186" t="s">
        <v>40</v>
      </c>
      <c r="Q12" s="186"/>
      <c r="R12" s="186"/>
      <c r="S12" s="482" t="s">
        <v>41</v>
      </c>
      <c r="T12" s="482"/>
      <c r="U12" s="482"/>
      <c r="V12" s="186"/>
      <c r="W12" s="188"/>
    </row>
    <row r="13" spans="1:26" ht="21.95" customHeight="1">
      <c r="A13" s="499"/>
      <c r="B13" s="510"/>
      <c r="C13" s="511"/>
      <c r="D13" s="512" t="s">
        <v>816</v>
      </c>
      <c r="E13" s="513"/>
      <c r="F13" s="513"/>
      <c r="G13" s="513"/>
      <c r="H13" s="513"/>
      <c r="I13" s="513"/>
      <c r="J13" s="513"/>
      <c r="K13" s="513"/>
      <c r="L13" s="513"/>
      <c r="M13" s="513"/>
      <c r="N13" s="513"/>
      <c r="O13" s="513"/>
      <c r="P13" s="513"/>
      <c r="Q13" s="513"/>
      <c r="R13" s="513"/>
      <c r="S13" s="513"/>
      <c r="T13" s="513"/>
      <c r="U13" s="513"/>
      <c r="V13" s="513"/>
      <c r="W13" s="514"/>
    </row>
    <row r="14" spans="1:26" ht="21.95" customHeight="1">
      <c r="A14" s="499"/>
      <c r="B14" s="480" t="s">
        <v>42</v>
      </c>
      <c r="C14" s="502"/>
      <c r="D14" s="183"/>
      <c r="E14" s="503" t="s">
        <v>43</v>
      </c>
      <c r="F14" s="503"/>
      <c r="G14" s="503"/>
      <c r="H14" s="183"/>
      <c r="I14" s="503" t="s">
        <v>44</v>
      </c>
      <c r="J14" s="503"/>
      <c r="K14" s="503"/>
      <c r="L14" s="183"/>
      <c r="M14" s="503" t="s">
        <v>45</v>
      </c>
      <c r="N14" s="503"/>
      <c r="O14" s="183"/>
      <c r="P14" s="183" t="s">
        <v>46</v>
      </c>
      <c r="Q14" s="183"/>
      <c r="R14" s="183"/>
      <c r="S14" s="183" t="s">
        <v>47</v>
      </c>
      <c r="T14" s="183"/>
      <c r="U14" s="183" t="s">
        <v>48</v>
      </c>
      <c r="V14" s="503"/>
      <c r="W14" s="504"/>
    </row>
    <row r="15" spans="1:26" ht="21.95" customHeight="1">
      <c r="A15" s="499"/>
      <c r="B15" s="480" t="s">
        <v>49</v>
      </c>
      <c r="C15" s="502"/>
      <c r="D15" s="189"/>
      <c r="E15" s="503" t="s">
        <v>50</v>
      </c>
      <c r="F15" s="503"/>
      <c r="G15" s="503"/>
      <c r="H15" s="183"/>
      <c r="I15" s="503" t="s">
        <v>51</v>
      </c>
      <c r="J15" s="503"/>
      <c r="K15" s="503"/>
      <c r="L15" s="183"/>
      <c r="M15" s="503" t="s">
        <v>52</v>
      </c>
      <c r="N15" s="503"/>
      <c r="O15" s="183"/>
      <c r="P15" s="183" t="s">
        <v>48</v>
      </c>
      <c r="Q15" s="503"/>
      <c r="R15" s="503"/>
      <c r="S15" s="503"/>
      <c r="T15" s="503"/>
      <c r="U15" s="503"/>
      <c r="V15" s="503"/>
      <c r="W15" s="504"/>
    </row>
    <row r="16" spans="1:26" ht="20.100000000000001" customHeight="1">
      <c r="A16" s="499"/>
      <c r="B16" s="536" t="s">
        <v>53</v>
      </c>
      <c r="C16" s="537"/>
      <c r="D16" s="542" t="s">
        <v>54</v>
      </c>
      <c r="E16" s="543"/>
      <c r="F16" s="543" t="s">
        <v>55</v>
      </c>
      <c r="G16" s="543"/>
      <c r="H16" s="543"/>
      <c r="I16" s="190" t="s">
        <v>56</v>
      </c>
      <c r="J16" s="544" t="s">
        <v>57</v>
      </c>
      <c r="K16" s="545"/>
      <c r="L16" s="545"/>
      <c r="M16" s="563" t="s">
        <v>58</v>
      </c>
      <c r="N16" s="545"/>
      <c r="O16" s="545"/>
      <c r="P16" s="545"/>
      <c r="Q16" s="545"/>
      <c r="R16" s="545"/>
      <c r="S16" s="545"/>
      <c r="T16" s="542"/>
      <c r="U16" s="543" t="s">
        <v>59</v>
      </c>
      <c r="V16" s="543"/>
      <c r="W16" s="543"/>
    </row>
    <row r="17" spans="1:23" ht="20.100000000000001" customHeight="1">
      <c r="A17" s="499"/>
      <c r="B17" s="538"/>
      <c r="C17" s="539"/>
      <c r="D17" s="501"/>
      <c r="E17" s="501"/>
      <c r="F17" s="501"/>
      <c r="G17" s="501"/>
      <c r="H17" s="501"/>
      <c r="I17" s="347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</row>
    <row r="18" spans="1:23" ht="20.100000000000001" customHeight="1">
      <c r="A18" s="499"/>
      <c r="B18" s="538"/>
      <c r="C18" s="539"/>
      <c r="D18" s="501"/>
      <c r="E18" s="501"/>
      <c r="F18" s="501"/>
      <c r="G18" s="501"/>
      <c r="H18" s="501"/>
      <c r="I18" s="347"/>
      <c r="J18" s="501"/>
      <c r="K18" s="501"/>
      <c r="L18" s="501"/>
      <c r="M18" s="501"/>
      <c r="N18" s="501"/>
      <c r="O18" s="501"/>
      <c r="P18" s="501"/>
      <c r="Q18" s="501"/>
      <c r="R18" s="501"/>
      <c r="S18" s="501"/>
      <c r="T18" s="501"/>
      <c r="U18" s="501"/>
      <c r="V18" s="501"/>
      <c r="W18" s="501"/>
    </row>
    <row r="19" spans="1:23" ht="20.100000000000001" customHeight="1">
      <c r="A19" s="499"/>
      <c r="B19" s="538"/>
      <c r="C19" s="539"/>
      <c r="D19" s="501"/>
      <c r="E19" s="501"/>
      <c r="F19" s="501"/>
      <c r="G19" s="501"/>
      <c r="H19" s="501"/>
      <c r="I19" s="300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</row>
    <row r="20" spans="1:23" ht="20.100000000000001" customHeight="1">
      <c r="A20" s="499"/>
      <c r="B20" s="538"/>
      <c r="C20" s="539"/>
      <c r="D20" s="501"/>
      <c r="E20" s="501"/>
      <c r="F20" s="501"/>
      <c r="G20" s="501"/>
      <c r="H20" s="501"/>
      <c r="I20" s="191"/>
      <c r="J20" s="501"/>
      <c r="K20" s="501"/>
      <c r="L20" s="501"/>
      <c r="M20" s="501"/>
      <c r="N20" s="501"/>
      <c r="O20" s="501"/>
      <c r="P20" s="501"/>
      <c r="Q20" s="501"/>
      <c r="R20" s="501"/>
      <c r="S20" s="501"/>
      <c r="T20" s="501"/>
      <c r="U20" s="501"/>
      <c r="V20" s="501"/>
      <c r="W20" s="501"/>
    </row>
    <row r="21" spans="1:23" ht="20.100000000000001" customHeight="1">
      <c r="A21" s="499"/>
      <c r="B21" s="538"/>
      <c r="C21" s="539"/>
      <c r="D21" s="501"/>
      <c r="E21" s="501"/>
      <c r="F21" s="501"/>
      <c r="G21" s="501"/>
      <c r="H21" s="501"/>
      <c r="I21" s="191"/>
      <c r="J21" s="501"/>
      <c r="K21" s="501"/>
      <c r="L21" s="501"/>
      <c r="M21" s="501"/>
      <c r="N21" s="501"/>
      <c r="O21" s="501"/>
      <c r="P21" s="501"/>
      <c r="Q21" s="501"/>
      <c r="R21" s="501"/>
      <c r="S21" s="501"/>
      <c r="T21" s="501"/>
      <c r="U21" s="501"/>
      <c r="V21" s="501"/>
      <c r="W21" s="501"/>
    </row>
    <row r="22" spans="1:23" ht="20.100000000000001" customHeight="1">
      <c r="A22" s="499"/>
      <c r="B22" s="540"/>
      <c r="C22" s="541"/>
      <c r="D22" s="501"/>
      <c r="E22" s="501"/>
      <c r="F22" s="501"/>
      <c r="G22" s="501"/>
      <c r="H22" s="501"/>
      <c r="I22" s="191"/>
      <c r="J22" s="501"/>
      <c r="K22" s="501"/>
      <c r="L22" s="501"/>
      <c r="M22" s="501"/>
      <c r="N22" s="501"/>
      <c r="O22" s="501"/>
      <c r="P22" s="501"/>
      <c r="Q22" s="501"/>
      <c r="R22" s="501"/>
      <c r="S22" s="501"/>
      <c r="T22" s="501"/>
      <c r="U22" s="501"/>
      <c r="V22" s="501"/>
      <c r="W22" s="501"/>
    </row>
    <row r="23" spans="1:23" ht="30" customHeight="1">
      <c r="A23" s="499"/>
      <c r="B23" s="469" t="s">
        <v>104</v>
      </c>
      <c r="C23" s="470"/>
      <c r="D23" s="192"/>
      <c r="E23" s="187"/>
      <c r="F23" s="187"/>
      <c r="G23" s="187"/>
      <c r="H23" s="187"/>
      <c r="I23" s="187"/>
      <c r="J23" s="187"/>
      <c r="K23" s="187"/>
      <c r="L23" s="479" t="s">
        <v>649</v>
      </c>
      <c r="M23" s="479"/>
      <c r="N23" s="187"/>
      <c r="O23" s="187"/>
      <c r="P23" s="187"/>
      <c r="Q23" s="187"/>
      <c r="R23" s="187"/>
      <c r="S23" s="187"/>
      <c r="T23" s="187"/>
      <c r="U23" s="187"/>
      <c r="V23" s="187"/>
      <c r="W23" s="193"/>
    </row>
    <row r="24" spans="1:23" ht="20.100000000000001" customHeight="1">
      <c r="A24" s="499"/>
      <c r="B24" s="471"/>
      <c r="C24" s="472"/>
      <c r="D24" s="194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6"/>
    </row>
    <row r="25" spans="1:23" ht="27" customHeight="1">
      <c r="A25" s="499"/>
      <c r="B25" s="471"/>
      <c r="C25" s="472"/>
      <c r="D25" s="194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6"/>
    </row>
    <row r="26" spans="1:23" ht="32.1" customHeight="1">
      <c r="A26" s="499"/>
      <c r="B26" s="471"/>
      <c r="C26" s="472"/>
      <c r="D26" s="194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6"/>
    </row>
    <row r="27" spans="1:23" ht="4.5" customHeight="1">
      <c r="A27" s="499"/>
      <c r="B27" s="471"/>
      <c r="C27" s="472"/>
      <c r="D27" s="194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6"/>
    </row>
    <row r="28" spans="1:23" ht="32.1" customHeight="1">
      <c r="A28" s="499"/>
      <c r="B28" s="473"/>
      <c r="C28" s="474"/>
      <c r="D28" s="197"/>
      <c r="E28" s="303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9"/>
    </row>
    <row r="29" spans="1:23" ht="118.5" customHeight="1">
      <c r="A29" s="499"/>
      <c r="B29" s="529" t="s">
        <v>648</v>
      </c>
      <c r="C29" s="530"/>
      <c r="D29" s="531"/>
      <c r="E29" s="532"/>
      <c r="F29" s="532"/>
      <c r="G29" s="532"/>
      <c r="H29" s="532"/>
      <c r="I29" s="532"/>
      <c r="J29" s="532"/>
      <c r="K29" s="532"/>
      <c r="L29" s="532"/>
      <c r="M29" s="532"/>
      <c r="N29" s="532"/>
      <c r="O29" s="532"/>
      <c r="P29" s="532"/>
      <c r="Q29" s="532"/>
      <c r="R29" s="532"/>
      <c r="S29" s="532"/>
      <c r="T29" s="532"/>
      <c r="U29" s="532"/>
      <c r="V29" s="532"/>
      <c r="W29" s="533"/>
    </row>
    <row r="30" spans="1:23" ht="20.100000000000001" customHeight="1">
      <c r="A30" s="499"/>
      <c r="B30" s="480" t="s">
        <v>62</v>
      </c>
      <c r="C30" s="481"/>
      <c r="D30" s="200"/>
      <c r="E30" s="183" t="s">
        <v>63</v>
      </c>
      <c r="F30" s="183"/>
      <c r="G30" s="183"/>
      <c r="H30" s="183"/>
      <c r="I30" s="183" t="s">
        <v>64</v>
      </c>
      <c r="J30" s="183"/>
      <c r="K30" s="183"/>
      <c r="L30" s="183"/>
      <c r="M30" s="183" t="s">
        <v>65</v>
      </c>
      <c r="N30" s="183"/>
      <c r="O30" s="183"/>
      <c r="P30" s="183" t="s">
        <v>66</v>
      </c>
      <c r="Q30" s="183"/>
      <c r="R30" s="183"/>
      <c r="S30" s="183" t="s">
        <v>48</v>
      </c>
      <c r="T30" s="503"/>
      <c r="U30" s="503"/>
      <c r="V30" s="503"/>
      <c r="W30" s="504"/>
    </row>
    <row r="31" spans="1:23" ht="20.100000000000001" customHeight="1">
      <c r="A31" s="499"/>
      <c r="B31" s="480" t="s">
        <v>67</v>
      </c>
      <c r="C31" s="481"/>
      <c r="D31" s="200"/>
      <c r="E31" s="183" t="s">
        <v>68</v>
      </c>
      <c r="F31" s="183"/>
      <c r="G31" s="183"/>
      <c r="H31" s="183"/>
      <c r="I31" s="183" t="s">
        <v>69</v>
      </c>
      <c r="J31" s="183"/>
      <c r="K31" s="183"/>
      <c r="L31" s="183"/>
      <c r="M31" s="183" t="s">
        <v>70</v>
      </c>
      <c r="N31" s="183"/>
      <c r="O31" s="183"/>
      <c r="P31" s="183" t="s">
        <v>71</v>
      </c>
      <c r="Q31" s="183"/>
      <c r="R31" s="183"/>
      <c r="S31" s="183" t="s">
        <v>72</v>
      </c>
      <c r="T31" s="183"/>
      <c r="U31" s="183"/>
      <c r="V31" s="183"/>
      <c r="W31" s="185"/>
    </row>
    <row r="32" spans="1:23" ht="20.100000000000001" customHeight="1">
      <c r="A32" s="499"/>
      <c r="B32" s="480" t="s">
        <v>73</v>
      </c>
      <c r="C32" s="481"/>
      <c r="D32" s="200"/>
      <c r="E32" s="183" t="s">
        <v>74</v>
      </c>
      <c r="F32" s="183"/>
      <c r="G32" s="183"/>
      <c r="H32" s="183"/>
      <c r="I32" s="183" t="s">
        <v>75</v>
      </c>
      <c r="J32" s="183"/>
      <c r="K32" s="183"/>
      <c r="L32" s="183"/>
      <c r="M32" s="503" t="s">
        <v>76</v>
      </c>
      <c r="N32" s="503"/>
      <c r="O32" s="503"/>
      <c r="P32" s="503"/>
      <c r="Q32" s="503"/>
      <c r="R32" s="503"/>
      <c r="S32" s="503"/>
      <c r="T32" s="183"/>
      <c r="U32" s="183"/>
      <c r="V32" s="183"/>
      <c r="W32" s="185"/>
    </row>
    <row r="33" spans="1:23" ht="20.100000000000001" customHeight="1">
      <c r="A33" s="499"/>
      <c r="B33" s="501" t="s">
        <v>77</v>
      </c>
      <c r="C33" s="501"/>
      <c r="D33" s="501"/>
      <c r="E33" s="501"/>
      <c r="F33" s="501"/>
      <c r="G33" s="501"/>
      <c r="H33" s="501"/>
      <c r="I33" s="191" t="s">
        <v>78</v>
      </c>
      <c r="J33" s="501"/>
      <c r="K33" s="501"/>
      <c r="L33" s="501"/>
      <c r="M33" s="501"/>
      <c r="N33" s="501"/>
      <c r="O33" s="501" t="s">
        <v>79</v>
      </c>
      <c r="P33" s="501"/>
      <c r="Q33" s="501"/>
      <c r="R33" s="518"/>
      <c r="S33" s="518"/>
      <c r="T33" s="518"/>
      <c r="U33" s="518"/>
      <c r="V33" s="518"/>
      <c r="W33" s="518"/>
    </row>
    <row r="34" spans="1:23" ht="20.100000000000001" customHeight="1">
      <c r="A34" s="499"/>
      <c r="B34" s="501" t="s">
        <v>80</v>
      </c>
      <c r="C34" s="501"/>
      <c r="D34" s="501"/>
      <c r="E34" s="501"/>
      <c r="F34" s="501"/>
      <c r="G34" s="501"/>
      <c r="H34" s="501"/>
      <c r="I34" s="191" t="s">
        <v>81</v>
      </c>
      <c r="J34" s="501"/>
      <c r="K34" s="501"/>
      <c r="L34" s="501"/>
      <c r="M34" s="501"/>
      <c r="N34" s="501"/>
      <c r="O34" s="501" t="s">
        <v>82</v>
      </c>
      <c r="P34" s="501"/>
      <c r="Q34" s="501"/>
      <c r="R34" s="518"/>
      <c r="S34" s="518"/>
      <c r="T34" s="518"/>
      <c r="U34" s="518"/>
      <c r="V34" s="518"/>
      <c r="W34" s="518"/>
    </row>
    <row r="35" spans="1:23" ht="20.100000000000001" customHeight="1">
      <c r="A35" s="500"/>
      <c r="B35" s="473" t="s">
        <v>83</v>
      </c>
      <c r="C35" s="474"/>
      <c r="D35" s="200"/>
      <c r="E35" s="183" t="s">
        <v>60</v>
      </c>
      <c r="F35" s="183"/>
      <c r="G35" s="183"/>
      <c r="H35" s="183"/>
      <c r="I35" s="183" t="s">
        <v>61</v>
      </c>
      <c r="J35" s="183"/>
      <c r="K35" s="183"/>
      <c r="L35" s="183"/>
      <c r="M35" s="200" t="s">
        <v>144</v>
      </c>
      <c r="N35" s="183"/>
      <c r="O35" s="185"/>
      <c r="P35" s="201"/>
      <c r="Q35" s="481"/>
      <c r="R35" s="481"/>
      <c r="S35" s="481"/>
      <c r="T35" s="481"/>
      <c r="U35" s="481"/>
      <c r="V35" s="481"/>
      <c r="W35" s="502"/>
    </row>
    <row r="36" spans="1:23" ht="20.100000000000001" customHeight="1">
      <c r="A36" s="498" t="s">
        <v>84</v>
      </c>
      <c r="B36" s="475" t="s">
        <v>85</v>
      </c>
      <c r="C36" s="476"/>
      <c r="D36" s="186"/>
      <c r="E36" s="186" t="s">
        <v>86</v>
      </c>
      <c r="F36" s="186" t="s">
        <v>112</v>
      </c>
      <c r="G36" s="202"/>
      <c r="H36" s="187"/>
      <c r="I36" s="187"/>
      <c r="J36" s="187"/>
      <c r="K36" s="187"/>
      <c r="L36" s="187"/>
      <c r="M36" s="187"/>
      <c r="N36" s="187"/>
      <c r="O36" s="187"/>
      <c r="P36" s="187"/>
      <c r="Q36" s="186"/>
      <c r="R36" s="187"/>
      <c r="S36" s="187"/>
      <c r="T36" s="187"/>
      <c r="U36" s="187"/>
      <c r="V36" s="519" t="s">
        <v>117</v>
      </c>
      <c r="W36" s="188" t="s">
        <v>118</v>
      </c>
    </row>
    <row r="37" spans="1:23" ht="20.100000000000001" customHeight="1">
      <c r="A37" s="499"/>
      <c r="B37" s="477"/>
      <c r="C37" s="478"/>
      <c r="D37" s="203"/>
      <c r="E37" s="203" t="s">
        <v>277</v>
      </c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520"/>
      <c r="W37" s="204" t="s">
        <v>119</v>
      </c>
    </row>
    <row r="38" spans="1:23" ht="19.5" customHeight="1">
      <c r="A38" s="499"/>
      <c r="B38" s="471" t="s">
        <v>122</v>
      </c>
      <c r="C38" s="472"/>
      <c r="D38" s="203"/>
      <c r="E38" s="203" t="s">
        <v>113</v>
      </c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 t="s">
        <v>114</v>
      </c>
      <c r="S38" s="203"/>
      <c r="T38" s="203"/>
      <c r="U38" s="203"/>
      <c r="V38" s="520"/>
      <c r="W38" s="204" t="s">
        <v>120</v>
      </c>
    </row>
    <row r="39" spans="1:23" ht="20.100000000000001" customHeight="1">
      <c r="A39" s="499"/>
      <c r="B39" s="471" t="s">
        <v>123</v>
      </c>
      <c r="C39" s="472"/>
      <c r="D39" s="203"/>
      <c r="E39" s="291" t="s">
        <v>644</v>
      </c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520"/>
      <c r="W39" s="204" t="s">
        <v>121</v>
      </c>
    </row>
    <row r="40" spans="1:23" ht="20.100000000000001" customHeight="1">
      <c r="A40" s="499"/>
      <c r="B40" s="473" t="s">
        <v>124</v>
      </c>
      <c r="C40" s="474"/>
      <c r="D40" s="203"/>
      <c r="E40" s="203" t="s">
        <v>115</v>
      </c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 t="s">
        <v>116</v>
      </c>
      <c r="T40" s="203"/>
      <c r="U40" s="203"/>
      <c r="V40" s="521"/>
      <c r="W40" s="204"/>
    </row>
    <row r="41" spans="1:23" ht="20.100000000000001" customHeight="1">
      <c r="A41" s="499"/>
      <c r="B41" s="475" t="s">
        <v>129</v>
      </c>
      <c r="C41" s="476"/>
      <c r="D41" s="186"/>
      <c r="E41" s="186" t="s">
        <v>87</v>
      </c>
      <c r="F41" s="186"/>
      <c r="G41" s="186"/>
      <c r="H41" s="186"/>
      <c r="I41" s="186"/>
      <c r="J41" s="186"/>
      <c r="K41" s="186"/>
      <c r="L41" s="186"/>
      <c r="M41" s="482"/>
      <c r="N41" s="482"/>
      <c r="O41" s="482"/>
      <c r="P41" s="482"/>
      <c r="Q41" s="482"/>
      <c r="R41" s="482"/>
      <c r="S41" s="482"/>
      <c r="T41" s="482"/>
      <c r="U41" s="482"/>
      <c r="V41" s="519" t="s">
        <v>117</v>
      </c>
      <c r="W41" s="193" t="s">
        <v>118</v>
      </c>
    </row>
    <row r="42" spans="1:23" ht="20.100000000000001" customHeight="1">
      <c r="A42" s="499"/>
      <c r="B42" s="477"/>
      <c r="C42" s="478"/>
      <c r="D42" s="203"/>
      <c r="E42" s="203" t="s">
        <v>88</v>
      </c>
      <c r="F42" s="203"/>
      <c r="G42" s="203"/>
      <c r="H42" s="203"/>
      <c r="I42" s="203"/>
      <c r="J42" s="203"/>
      <c r="K42" s="203"/>
      <c r="L42" s="203"/>
      <c r="M42" s="203"/>
      <c r="N42" s="203" t="s">
        <v>133</v>
      </c>
      <c r="O42" s="203"/>
      <c r="P42" s="203"/>
      <c r="Q42" s="203"/>
      <c r="R42" s="203"/>
      <c r="S42" s="203"/>
      <c r="T42" s="203"/>
      <c r="U42" s="203"/>
      <c r="V42" s="520"/>
      <c r="W42" s="196" t="s">
        <v>130</v>
      </c>
    </row>
    <row r="43" spans="1:23" ht="20.100000000000001" customHeight="1">
      <c r="A43" s="499"/>
      <c r="B43" s="471" t="s">
        <v>126</v>
      </c>
      <c r="C43" s="472"/>
      <c r="D43" s="203"/>
      <c r="E43" s="203" t="s">
        <v>89</v>
      </c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520"/>
      <c r="W43" s="196" t="s">
        <v>131</v>
      </c>
    </row>
    <row r="44" spans="1:23" ht="20.100000000000001" customHeight="1">
      <c r="A44" s="499"/>
      <c r="B44" s="471" t="s">
        <v>127</v>
      </c>
      <c r="C44" s="472"/>
      <c r="D44" s="203"/>
      <c r="E44" s="203" t="s">
        <v>125</v>
      </c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520"/>
      <c r="W44" s="196" t="s">
        <v>132</v>
      </c>
    </row>
    <row r="45" spans="1:23" ht="20.100000000000001" customHeight="1">
      <c r="A45" s="499"/>
      <c r="B45" s="473" t="s">
        <v>128</v>
      </c>
      <c r="C45" s="474"/>
      <c r="D45" s="205"/>
      <c r="E45" s="205" t="s">
        <v>134</v>
      </c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6"/>
      <c r="V45" s="521"/>
      <c r="W45" s="199"/>
    </row>
    <row r="46" spans="1:23" ht="20.100000000000001" customHeight="1">
      <c r="A46" s="499"/>
      <c r="B46" s="469" t="s">
        <v>91</v>
      </c>
      <c r="C46" s="470"/>
      <c r="D46" s="186"/>
      <c r="E46" s="186" t="s">
        <v>92</v>
      </c>
      <c r="F46" s="186"/>
      <c r="G46" s="186"/>
      <c r="H46" s="186"/>
      <c r="I46" s="186"/>
      <c r="J46" s="186"/>
      <c r="K46" s="186"/>
      <c r="L46" s="186"/>
      <c r="M46" s="482" t="s">
        <v>140</v>
      </c>
      <c r="N46" s="482"/>
      <c r="O46" s="482"/>
      <c r="P46" s="482"/>
      <c r="Q46" s="482"/>
      <c r="R46" s="482"/>
      <c r="S46" s="482"/>
      <c r="T46" s="186"/>
      <c r="U46" s="186"/>
      <c r="V46" s="519" t="s">
        <v>117</v>
      </c>
      <c r="W46" s="188" t="s">
        <v>135</v>
      </c>
    </row>
    <row r="47" spans="1:23" ht="20.100000000000001" customHeight="1">
      <c r="A47" s="499"/>
      <c r="B47" s="471"/>
      <c r="C47" s="472"/>
      <c r="D47" s="203"/>
      <c r="E47" s="203" t="s">
        <v>138</v>
      </c>
      <c r="F47" s="203"/>
      <c r="G47" s="203"/>
      <c r="H47" s="203"/>
      <c r="I47" s="203"/>
      <c r="J47" s="203"/>
      <c r="K47" s="203"/>
      <c r="L47" s="203"/>
      <c r="M47" s="483" t="s">
        <v>141</v>
      </c>
      <c r="N47" s="483"/>
      <c r="O47" s="483"/>
      <c r="P47" s="483"/>
      <c r="Q47" s="483"/>
      <c r="R47" s="483"/>
      <c r="S47" s="483"/>
      <c r="T47" s="483"/>
      <c r="U47" s="484"/>
      <c r="V47" s="520"/>
      <c r="W47" s="204" t="s">
        <v>136</v>
      </c>
    </row>
    <row r="48" spans="1:23" ht="20.100000000000001" customHeight="1">
      <c r="A48" s="499"/>
      <c r="B48" s="473"/>
      <c r="C48" s="474"/>
      <c r="D48" s="205"/>
      <c r="E48" s="205" t="s">
        <v>139</v>
      </c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521"/>
      <c r="W48" s="206" t="s">
        <v>137</v>
      </c>
    </row>
    <row r="49" spans="1:23" ht="20.100000000000001" customHeight="1">
      <c r="A49" s="499"/>
      <c r="B49" s="471" t="s">
        <v>93</v>
      </c>
      <c r="C49" s="472"/>
      <c r="D49" s="203"/>
      <c r="E49" s="203" t="s">
        <v>90</v>
      </c>
      <c r="F49" s="203"/>
      <c r="G49" s="203"/>
      <c r="H49" s="203"/>
      <c r="I49" s="203"/>
      <c r="J49" s="203"/>
      <c r="K49" s="203"/>
      <c r="L49" s="203"/>
      <c r="M49" s="203" t="s">
        <v>94</v>
      </c>
      <c r="N49" s="203"/>
      <c r="O49" s="203"/>
      <c r="P49" s="203"/>
      <c r="Q49" s="203"/>
      <c r="R49" s="203"/>
      <c r="S49" s="203"/>
      <c r="T49" s="203"/>
      <c r="U49" s="203"/>
      <c r="V49" s="203"/>
      <c r="W49" s="204"/>
    </row>
    <row r="50" spans="1:23" ht="20.100000000000001" customHeight="1">
      <c r="A50" s="499"/>
      <c r="B50" s="471"/>
      <c r="C50" s="472"/>
      <c r="D50" s="203"/>
      <c r="E50" s="483" t="s">
        <v>95</v>
      </c>
      <c r="F50" s="483"/>
      <c r="G50" s="483"/>
      <c r="H50" s="483"/>
      <c r="I50" s="483"/>
      <c r="J50" s="203"/>
      <c r="K50" s="203"/>
      <c r="L50" s="203"/>
      <c r="M50" s="483" t="s">
        <v>96</v>
      </c>
      <c r="N50" s="483"/>
      <c r="O50" s="483"/>
      <c r="P50" s="483"/>
      <c r="Q50" s="483"/>
      <c r="R50" s="203"/>
      <c r="S50" s="483" t="s">
        <v>97</v>
      </c>
      <c r="T50" s="483"/>
      <c r="U50" s="483"/>
      <c r="V50" s="483"/>
      <c r="W50" s="204"/>
    </row>
    <row r="51" spans="1:23" ht="20.100000000000001" customHeight="1">
      <c r="A51" s="499"/>
      <c r="B51" s="473"/>
      <c r="C51" s="474"/>
      <c r="D51" s="205"/>
      <c r="E51" s="513" t="s">
        <v>98</v>
      </c>
      <c r="F51" s="513"/>
      <c r="G51" s="513"/>
      <c r="H51" s="513"/>
      <c r="I51" s="513"/>
      <c r="J51" s="513"/>
      <c r="K51" s="513"/>
      <c r="L51" s="513"/>
      <c r="M51" s="513"/>
      <c r="N51" s="513"/>
      <c r="O51" s="513"/>
      <c r="P51" s="513"/>
      <c r="Q51" s="513"/>
      <c r="R51" s="513"/>
      <c r="S51" s="513"/>
      <c r="T51" s="513"/>
      <c r="U51" s="513"/>
      <c r="V51" s="513"/>
      <c r="W51" s="514"/>
    </row>
    <row r="52" spans="1:23" ht="20.100000000000001" customHeight="1">
      <c r="A52" s="499"/>
      <c r="B52" s="469" t="s">
        <v>145</v>
      </c>
      <c r="C52" s="470"/>
      <c r="D52" s="192" t="s">
        <v>146</v>
      </c>
      <c r="E52" s="193"/>
      <c r="F52" s="192"/>
      <c r="G52" s="187"/>
      <c r="H52" s="482" t="s">
        <v>147</v>
      </c>
      <c r="I52" s="482"/>
      <c r="J52" s="186"/>
      <c r="K52" s="186"/>
      <c r="L52" s="186" t="s">
        <v>148</v>
      </c>
      <c r="M52" s="186"/>
      <c r="N52" s="186"/>
      <c r="O52" s="186"/>
      <c r="P52" s="186"/>
      <c r="Q52" s="186" t="s">
        <v>149</v>
      </c>
      <c r="R52" s="186" t="s">
        <v>150</v>
      </c>
      <c r="S52" s="186"/>
      <c r="T52" s="186"/>
      <c r="U52" s="203" t="s">
        <v>151</v>
      </c>
      <c r="V52" s="203"/>
      <c r="W52" s="204" t="s">
        <v>152</v>
      </c>
    </row>
    <row r="53" spans="1:23" ht="20.100000000000001" customHeight="1">
      <c r="A53" s="499"/>
      <c r="B53" s="471"/>
      <c r="C53" s="472"/>
      <c r="D53" s="194" t="s">
        <v>153</v>
      </c>
      <c r="E53" s="196"/>
      <c r="F53" s="194"/>
      <c r="G53" s="195"/>
      <c r="H53" s="483" t="s">
        <v>147</v>
      </c>
      <c r="I53" s="483"/>
      <c r="J53" s="203"/>
      <c r="K53" s="203"/>
      <c r="L53" s="483" t="s">
        <v>154</v>
      </c>
      <c r="M53" s="483"/>
      <c r="N53" s="483"/>
      <c r="O53" s="483"/>
      <c r="P53" s="483"/>
      <c r="Q53" s="483"/>
      <c r="R53" s="483"/>
      <c r="S53" s="483"/>
      <c r="T53" s="195"/>
      <c r="U53" s="195" t="s">
        <v>155</v>
      </c>
      <c r="V53" s="203"/>
      <c r="W53" s="204" t="s">
        <v>156</v>
      </c>
    </row>
    <row r="54" spans="1:23" ht="20.100000000000001" customHeight="1">
      <c r="A54" s="500"/>
      <c r="B54" s="473"/>
      <c r="C54" s="474"/>
      <c r="D54" s="197" t="s">
        <v>157</v>
      </c>
      <c r="E54" s="199"/>
      <c r="F54" s="197"/>
      <c r="G54" s="198"/>
      <c r="H54" s="513" t="s">
        <v>158</v>
      </c>
      <c r="I54" s="513"/>
      <c r="J54" s="205"/>
      <c r="K54" s="205"/>
      <c r="L54" s="205" t="s">
        <v>159</v>
      </c>
      <c r="M54" s="205"/>
      <c r="N54" s="205"/>
      <c r="O54" s="205"/>
      <c r="P54" s="205"/>
      <c r="Q54" s="205" t="s">
        <v>160</v>
      </c>
      <c r="R54" s="205"/>
      <c r="S54" s="205"/>
      <c r="T54" s="205"/>
      <c r="U54" s="203" t="s">
        <v>161</v>
      </c>
      <c r="V54" s="203"/>
      <c r="W54" s="204"/>
    </row>
    <row r="55" spans="1:23" ht="20.100000000000001" customHeight="1">
      <c r="A55" s="179"/>
      <c r="B55" s="546" t="s">
        <v>434</v>
      </c>
      <c r="C55" s="470"/>
      <c r="D55" s="195"/>
      <c r="E55" s="195" t="s">
        <v>435</v>
      </c>
      <c r="F55" s="195"/>
      <c r="G55" s="195"/>
      <c r="H55" s="203" t="s">
        <v>436</v>
      </c>
      <c r="I55" s="203"/>
      <c r="J55" s="203" t="s">
        <v>437</v>
      </c>
      <c r="K55" s="203"/>
      <c r="L55" s="203"/>
      <c r="M55" s="203"/>
      <c r="N55" s="203"/>
      <c r="O55" s="203" t="s">
        <v>438</v>
      </c>
      <c r="P55" s="203"/>
      <c r="Q55" s="203"/>
      <c r="R55" s="203" t="s">
        <v>439</v>
      </c>
      <c r="S55" s="203"/>
      <c r="T55" s="203" t="s">
        <v>440</v>
      </c>
      <c r="U55" s="203"/>
      <c r="V55" s="203"/>
      <c r="W55" s="207" t="s">
        <v>446</v>
      </c>
    </row>
    <row r="56" spans="1:23" ht="20.100000000000001" customHeight="1">
      <c r="A56" s="179"/>
      <c r="B56" s="473"/>
      <c r="C56" s="474"/>
      <c r="D56" s="195"/>
      <c r="E56" s="195" t="s">
        <v>441</v>
      </c>
      <c r="F56" s="195"/>
      <c r="G56" s="195"/>
      <c r="H56" s="203" t="s">
        <v>442</v>
      </c>
      <c r="I56" s="203"/>
      <c r="J56" s="203" t="s">
        <v>443</v>
      </c>
      <c r="K56" s="203"/>
      <c r="L56" s="203"/>
      <c r="M56" s="203"/>
      <c r="N56" s="203"/>
      <c r="O56" s="203" t="s">
        <v>444</v>
      </c>
      <c r="P56" s="203"/>
      <c r="Q56" s="203"/>
      <c r="R56" s="203"/>
      <c r="S56" s="203"/>
      <c r="T56" s="203"/>
      <c r="U56" s="203"/>
      <c r="V56" s="203"/>
      <c r="W56" s="204"/>
    </row>
    <row r="57" spans="1:23" ht="20.100000000000001" customHeight="1">
      <c r="A57" s="180"/>
      <c r="B57" s="469" t="s">
        <v>99</v>
      </c>
      <c r="C57" s="470"/>
      <c r="D57" s="186"/>
      <c r="E57" s="186" t="s">
        <v>100</v>
      </c>
      <c r="F57" s="186"/>
      <c r="G57" s="186"/>
      <c r="H57" s="186"/>
      <c r="I57" s="186" t="s">
        <v>101</v>
      </c>
      <c r="J57" s="186"/>
      <c r="K57" s="186"/>
      <c r="L57" s="186"/>
      <c r="M57" s="186" t="s">
        <v>102</v>
      </c>
      <c r="N57" s="186"/>
      <c r="O57" s="186"/>
      <c r="P57" s="482" t="s">
        <v>103</v>
      </c>
      <c r="Q57" s="482"/>
      <c r="R57" s="187"/>
      <c r="S57" s="187"/>
      <c r="T57" s="482" t="s">
        <v>447</v>
      </c>
      <c r="U57" s="482"/>
      <c r="V57" s="186"/>
      <c r="W57" s="188"/>
    </row>
    <row r="58" spans="1:23" ht="20.100000000000001" customHeight="1">
      <c r="A58" s="179"/>
      <c r="B58" s="471"/>
      <c r="C58" s="472"/>
      <c r="D58" s="307"/>
      <c r="E58" s="301" t="s">
        <v>448</v>
      </c>
      <c r="F58" s="301"/>
      <c r="G58" s="301"/>
      <c r="H58" s="301"/>
      <c r="I58" s="301"/>
      <c r="J58" s="301"/>
      <c r="K58" s="301"/>
      <c r="L58" s="301"/>
      <c r="M58" s="301" t="s">
        <v>449</v>
      </c>
      <c r="N58" s="526" t="s">
        <v>650</v>
      </c>
      <c r="O58" s="527"/>
      <c r="P58" s="527"/>
      <c r="Q58" s="527"/>
      <c r="R58" s="527"/>
      <c r="S58" s="527"/>
      <c r="T58" s="527"/>
      <c r="U58" s="527"/>
      <c r="V58" s="527"/>
      <c r="W58" s="528"/>
    </row>
    <row r="59" spans="1:23" ht="20.100000000000001" customHeight="1">
      <c r="A59" s="302"/>
      <c r="B59" s="473"/>
      <c r="C59" s="474"/>
      <c r="D59" s="301" t="s">
        <v>651</v>
      </c>
      <c r="E59" s="301"/>
      <c r="F59" s="301"/>
      <c r="G59" s="301"/>
      <c r="H59" s="301"/>
      <c r="I59" s="301"/>
      <c r="J59" s="301"/>
      <c r="K59" s="301"/>
      <c r="L59" s="301"/>
      <c r="M59" s="301"/>
      <c r="N59" s="304"/>
      <c r="O59" s="305"/>
      <c r="P59" s="305"/>
      <c r="Q59" s="305"/>
      <c r="R59" s="305"/>
      <c r="S59" s="305"/>
      <c r="T59" s="305"/>
      <c r="U59" s="305"/>
      <c r="V59" s="305"/>
      <c r="W59" s="306"/>
    </row>
    <row r="60" spans="1:23" ht="20.100000000000001" customHeight="1">
      <c r="A60" s="522" t="s">
        <v>408</v>
      </c>
      <c r="B60" s="469" t="s">
        <v>450</v>
      </c>
      <c r="C60" s="470"/>
      <c r="D60" s="186"/>
      <c r="E60" s="186" t="s">
        <v>451</v>
      </c>
      <c r="F60" s="186"/>
      <c r="G60" s="186"/>
      <c r="H60" s="186"/>
      <c r="I60" s="186"/>
      <c r="J60" s="186"/>
      <c r="K60" s="186"/>
      <c r="L60" s="186"/>
      <c r="M60" s="186"/>
      <c r="N60" s="186"/>
      <c r="O60" s="186"/>
      <c r="P60" s="482" t="s">
        <v>452</v>
      </c>
      <c r="Q60" s="482"/>
      <c r="R60" s="482"/>
      <c r="S60" s="482"/>
      <c r="T60" s="482"/>
      <c r="U60" s="482"/>
      <c r="V60" s="482"/>
      <c r="W60" s="525"/>
    </row>
    <row r="61" spans="1:23" ht="20.100000000000001" customHeight="1">
      <c r="A61" s="523"/>
      <c r="B61" s="471"/>
      <c r="C61" s="472"/>
      <c r="D61" s="203"/>
      <c r="E61" s="203" t="s">
        <v>453</v>
      </c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4"/>
    </row>
    <row r="62" spans="1:23" ht="20.100000000000001" customHeight="1">
      <c r="A62" s="524"/>
      <c r="B62" s="473"/>
      <c r="C62" s="474"/>
      <c r="D62" s="205"/>
      <c r="E62" s="205" t="s">
        <v>454</v>
      </c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513" t="s">
        <v>455</v>
      </c>
      <c r="Q62" s="513"/>
      <c r="R62" s="513"/>
      <c r="S62" s="513"/>
      <c r="T62" s="513"/>
      <c r="U62" s="513"/>
      <c r="V62" s="513"/>
      <c r="W62" s="514"/>
    </row>
    <row r="63" spans="1:23" ht="90" customHeight="1">
      <c r="A63" s="165" t="s">
        <v>409</v>
      </c>
      <c r="B63" s="534"/>
      <c r="C63" s="535"/>
      <c r="D63" s="535"/>
      <c r="E63" s="535"/>
      <c r="F63" s="535"/>
      <c r="G63" s="535"/>
      <c r="H63" s="535"/>
      <c r="I63" s="535"/>
      <c r="J63" s="535"/>
      <c r="K63" s="535"/>
      <c r="L63" s="535"/>
      <c r="M63" s="535"/>
      <c r="N63" s="535"/>
      <c r="O63" s="535"/>
      <c r="P63" s="535"/>
      <c r="Q63" s="535"/>
      <c r="R63" s="535"/>
      <c r="S63" s="535"/>
      <c r="T63" s="535"/>
      <c r="U63" s="535"/>
      <c r="V63" s="535"/>
      <c r="W63" s="535"/>
    </row>
    <row r="64" spans="1:23" ht="105.75" customHeight="1">
      <c r="A64" s="165" t="s">
        <v>410</v>
      </c>
      <c r="B64" s="534"/>
      <c r="C64" s="535"/>
      <c r="D64" s="535"/>
      <c r="E64" s="535"/>
      <c r="F64" s="535"/>
      <c r="G64" s="535"/>
      <c r="H64" s="535"/>
      <c r="I64" s="535"/>
      <c r="J64" s="535"/>
      <c r="K64" s="535"/>
      <c r="L64" s="535"/>
      <c r="M64" s="535"/>
      <c r="N64" s="535"/>
      <c r="O64" s="535"/>
      <c r="P64" s="535"/>
      <c r="Q64" s="535"/>
      <c r="R64" s="535"/>
      <c r="S64" s="535"/>
      <c r="T64" s="535"/>
      <c r="U64" s="535"/>
      <c r="V64" s="535"/>
      <c r="W64" s="535"/>
    </row>
    <row r="65" spans="1:23">
      <c r="A65" s="25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6" spans="1:23">
      <c r="A66" s="28"/>
      <c r="B66" s="28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</sheetData>
  <mergeCells count="149">
    <mergeCell ref="H4:I4"/>
    <mergeCell ref="T4:U4"/>
    <mergeCell ref="V4:W4"/>
    <mergeCell ref="Q11:S11"/>
    <mergeCell ref="U11:W11"/>
    <mergeCell ref="Q4:S4"/>
    <mergeCell ref="D21:E21"/>
    <mergeCell ref="F21:H21"/>
    <mergeCell ref="J21:L21"/>
    <mergeCell ref="M21:T21"/>
    <mergeCell ref="M19:T19"/>
    <mergeCell ref="U19:W19"/>
    <mergeCell ref="D20:E20"/>
    <mergeCell ref="F20:H20"/>
    <mergeCell ref="J20:L20"/>
    <mergeCell ref="M20:T20"/>
    <mergeCell ref="U20:W20"/>
    <mergeCell ref="U21:W21"/>
    <mergeCell ref="R6:T6"/>
    <mergeCell ref="N6:Q6"/>
    <mergeCell ref="M16:T16"/>
    <mergeCell ref="U16:W16"/>
    <mergeCell ref="D17:E17"/>
    <mergeCell ref="U8:W8"/>
    <mergeCell ref="B8:C8"/>
    <mergeCell ref="D8:I8"/>
    <mergeCell ref="J8:M8"/>
    <mergeCell ref="N8:Q8"/>
    <mergeCell ref="R8:T8"/>
    <mergeCell ref="U22:W22"/>
    <mergeCell ref="D22:E22"/>
    <mergeCell ref="F22:H22"/>
    <mergeCell ref="J22:L22"/>
    <mergeCell ref="Q10:S10"/>
    <mergeCell ref="L11:P11"/>
    <mergeCell ref="S12:U12"/>
    <mergeCell ref="E14:G14"/>
    <mergeCell ref="I14:K14"/>
    <mergeCell ref="M14:N14"/>
    <mergeCell ref="V14:W14"/>
    <mergeCell ref="B63:W63"/>
    <mergeCell ref="B16:C22"/>
    <mergeCell ref="D16:E16"/>
    <mergeCell ref="F16:H16"/>
    <mergeCell ref="J16:L16"/>
    <mergeCell ref="B38:C38"/>
    <mergeCell ref="B39:C39"/>
    <mergeCell ref="B57:C59"/>
    <mergeCell ref="B64:W64"/>
    <mergeCell ref="B49:C51"/>
    <mergeCell ref="E50:I50"/>
    <mergeCell ref="M50:Q50"/>
    <mergeCell ref="S50:V50"/>
    <mergeCell ref="E51:W51"/>
    <mergeCell ref="P57:Q57"/>
    <mergeCell ref="T57:U57"/>
    <mergeCell ref="O33:Q33"/>
    <mergeCell ref="B34:C34"/>
    <mergeCell ref="D34:H34"/>
    <mergeCell ref="J34:N34"/>
    <mergeCell ref="B55:C56"/>
    <mergeCell ref="B23:C28"/>
    <mergeCell ref="F17:H17"/>
    <mergeCell ref="U17:W17"/>
    <mergeCell ref="A60:A62"/>
    <mergeCell ref="B60:C62"/>
    <mergeCell ref="P60:W60"/>
    <mergeCell ref="P62:W62"/>
    <mergeCell ref="D18:E18"/>
    <mergeCell ref="F18:H18"/>
    <mergeCell ref="J18:L18"/>
    <mergeCell ref="M18:T18"/>
    <mergeCell ref="U18:W18"/>
    <mergeCell ref="D19:E19"/>
    <mergeCell ref="J19:L19"/>
    <mergeCell ref="N58:W58"/>
    <mergeCell ref="B52:C54"/>
    <mergeCell ref="H52:I52"/>
    <mergeCell ref="L53:M53"/>
    <mergeCell ref="N53:S53"/>
    <mergeCell ref="T30:W30"/>
    <mergeCell ref="V46:V48"/>
    <mergeCell ref="V36:V40"/>
    <mergeCell ref="B29:C29"/>
    <mergeCell ref="D29:W29"/>
    <mergeCell ref="H53:I53"/>
    <mergeCell ref="H54:I54"/>
    <mergeCell ref="A36:A54"/>
    <mergeCell ref="N7:W7"/>
    <mergeCell ref="B9:C9"/>
    <mergeCell ref="S9:T9"/>
    <mergeCell ref="U9:W9"/>
    <mergeCell ref="B36:C37"/>
    <mergeCell ref="M41:U41"/>
    <mergeCell ref="M32:S32"/>
    <mergeCell ref="B33:C33"/>
    <mergeCell ref="D33:H33"/>
    <mergeCell ref="R33:W33"/>
    <mergeCell ref="Q35:W35"/>
    <mergeCell ref="J33:N33"/>
    <mergeCell ref="O34:Q34"/>
    <mergeCell ref="R34:W34"/>
    <mergeCell ref="J7:M7"/>
    <mergeCell ref="B10:C11"/>
    <mergeCell ref="F19:H19"/>
    <mergeCell ref="B15:C15"/>
    <mergeCell ref="E15:G15"/>
    <mergeCell ref="I15:K15"/>
    <mergeCell ref="M15:N15"/>
    <mergeCell ref="Q15:W15"/>
    <mergeCell ref="M22:T22"/>
    <mergeCell ref="V41:V45"/>
    <mergeCell ref="A1:W3"/>
    <mergeCell ref="J4:M4"/>
    <mergeCell ref="N4:P4"/>
    <mergeCell ref="C4:G4"/>
    <mergeCell ref="A5:A35"/>
    <mergeCell ref="B5:C5"/>
    <mergeCell ref="D5:I5"/>
    <mergeCell ref="J5:M5"/>
    <mergeCell ref="N5:W5"/>
    <mergeCell ref="B6:C6"/>
    <mergeCell ref="D6:I6"/>
    <mergeCell ref="J6:M6"/>
    <mergeCell ref="U6:V6"/>
    <mergeCell ref="B7:C7"/>
    <mergeCell ref="D7:F7"/>
    <mergeCell ref="G7:H7"/>
    <mergeCell ref="J17:L17"/>
    <mergeCell ref="M17:T17"/>
    <mergeCell ref="E11:F11"/>
    <mergeCell ref="G11:H11"/>
    <mergeCell ref="B12:C13"/>
    <mergeCell ref="E12:G12"/>
    <mergeCell ref="D13:W13"/>
    <mergeCell ref="B14:C14"/>
    <mergeCell ref="B46:C48"/>
    <mergeCell ref="B44:C44"/>
    <mergeCell ref="B45:C45"/>
    <mergeCell ref="B43:C43"/>
    <mergeCell ref="B41:C42"/>
    <mergeCell ref="L23:M23"/>
    <mergeCell ref="B35:C35"/>
    <mergeCell ref="B30:C30"/>
    <mergeCell ref="B31:C31"/>
    <mergeCell ref="B32:C32"/>
    <mergeCell ref="M46:S46"/>
    <mergeCell ref="M47:U47"/>
    <mergeCell ref="B40:C40"/>
  </mergeCells>
  <phoneticPr fontId="10" type="noConversion"/>
  <pageMargins left="0.4" right="0.13" top="0.32" bottom="0.26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H40"/>
  <sheetViews>
    <sheetView topLeftCell="A16" workbookViewId="0">
      <selection activeCell="J34" sqref="J34"/>
    </sheetView>
  </sheetViews>
  <sheetFormatPr defaultRowHeight="13.5"/>
  <cols>
    <col min="1" max="8" width="9.44140625" customWidth="1"/>
  </cols>
  <sheetData>
    <row r="1" spans="1:8" ht="30" customHeight="1">
      <c r="A1" s="578" t="s">
        <v>433</v>
      </c>
      <c r="B1" s="578"/>
      <c r="C1" s="578"/>
      <c r="D1" s="578"/>
      <c r="E1" s="578"/>
      <c r="F1" s="578"/>
      <c r="G1" s="578"/>
      <c r="H1" s="578"/>
    </row>
    <row r="2" spans="1:8" ht="18" customHeight="1">
      <c r="A2" s="572" t="s">
        <v>27</v>
      </c>
      <c r="B2" s="572"/>
      <c r="C2" s="572"/>
      <c r="D2" s="572"/>
      <c r="E2" s="572"/>
      <c r="F2" s="572"/>
      <c r="G2" s="572"/>
      <c r="H2" s="572"/>
    </row>
    <row r="3" spans="1:8" ht="18" customHeight="1">
      <c r="A3" s="570" t="s">
        <v>28</v>
      </c>
      <c r="B3" s="570"/>
      <c r="C3" s="570"/>
      <c r="D3" s="570"/>
      <c r="E3" s="570"/>
      <c r="F3" s="570"/>
      <c r="G3" s="570"/>
      <c r="H3" s="570"/>
    </row>
    <row r="4" spans="1:8" ht="18" customHeight="1">
      <c r="A4" s="570" t="s">
        <v>162</v>
      </c>
      <c r="B4" s="570"/>
      <c r="C4" s="570"/>
      <c r="D4" s="570"/>
      <c r="E4" s="570"/>
      <c r="F4" s="570"/>
      <c r="G4" s="570"/>
      <c r="H4" s="570"/>
    </row>
    <row r="5" spans="1:8" ht="18" customHeight="1">
      <c r="A5" s="570" t="s">
        <v>29</v>
      </c>
      <c r="B5" s="570"/>
      <c r="C5" s="570"/>
      <c r="D5" s="570"/>
      <c r="E5" s="570"/>
      <c r="F5" s="570"/>
      <c r="G5" s="570"/>
      <c r="H5" s="570"/>
    </row>
    <row r="6" spans="1:8" ht="18" customHeight="1">
      <c r="A6" s="167" t="s">
        <v>281</v>
      </c>
      <c r="B6" s="574">
        <f>장기요양급여이용표준약관!C22</f>
        <v>0</v>
      </c>
      <c r="C6" s="574"/>
      <c r="D6" s="140" t="s">
        <v>282</v>
      </c>
      <c r="E6" s="574">
        <f>장기요양급여이용표준약관!G22</f>
        <v>0</v>
      </c>
      <c r="F6" s="575"/>
      <c r="G6" s="33"/>
      <c r="H6" s="33"/>
    </row>
    <row r="7" spans="1:8" ht="18" customHeight="1">
      <c r="A7" s="168" t="s">
        <v>30</v>
      </c>
      <c r="B7" s="576">
        <f>장기요양급여이용표준약관!G24</f>
        <v>0</v>
      </c>
      <c r="C7" s="576"/>
      <c r="D7" s="576"/>
      <c r="E7" s="576"/>
      <c r="F7" s="577"/>
      <c r="G7" s="33"/>
      <c r="H7" s="33"/>
    </row>
    <row r="8" spans="1:8" ht="18" customHeight="1">
      <c r="A8" s="167" t="s">
        <v>281</v>
      </c>
      <c r="B8" s="574"/>
      <c r="C8" s="574"/>
      <c r="D8" s="140" t="s">
        <v>282</v>
      </c>
      <c r="E8" s="574"/>
      <c r="F8" s="575"/>
      <c r="G8" s="33"/>
      <c r="H8" s="33"/>
    </row>
    <row r="9" spans="1:8" ht="18" customHeight="1">
      <c r="A9" s="168" t="s">
        <v>30</v>
      </c>
      <c r="B9" s="576"/>
      <c r="C9" s="576"/>
      <c r="D9" s="576"/>
      <c r="E9" s="576"/>
      <c r="F9" s="577"/>
      <c r="G9" s="33"/>
      <c r="H9" s="33"/>
    </row>
    <row r="10" spans="1:8" ht="18" customHeight="1">
      <c r="A10" s="167" t="s">
        <v>281</v>
      </c>
      <c r="B10" s="574"/>
      <c r="C10" s="574"/>
      <c r="D10" s="140" t="s">
        <v>282</v>
      </c>
      <c r="E10" s="574"/>
      <c r="F10" s="575"/>
      <c r="G10" s="33"/>
      <c r="H10" s="33"/>
    </row>
    <row r="11" spans="1:8" ht="18" customHeight="1">
      <c r="A11" s="168" t="s">
        <v>30</v>
      </c>
      <c r="B11" s="576"/>
      <c r="C11" s="576"/>
      <c r="D11" s="576"/>
      <c r="E11" s="576"/>
      <c r="F11" s="577"/>
      <c r="G11" s="33"/>
      <c r="H11" s="33"/>
    </row>
    <row r="12" spans="1:8" ht="18" customHeight="1">
      <c r="A12" s="570" t="s">
        <v>428</v>
      </c>
      <c r="B12" s="570"/>
      <c r="C12" s="570"/>
      <c r="D12" s="570"/>
      <c r="E12" s="570"/>
      <c r="F12" s="570"/>
      <c r="G12" s="570"/>
      <c r="H12" s="570"/>
    </row>
    <row r="13" spans="1:8" ht="18" customHeight="1">
      <c r="A13" s="570" t="s">
        <v>429</v>
      </c>
      <c r="B13" s="570"/>
      <c r="C13" s="570"/>
      <c r="D13" s="570"/>
      <c r="E13" s="570"/>
      <c r="F13" s="570"/>
      <c r="G13" s="570"/>
      <c r="H13" s="570"/>
    </row>
    <row r="14" spans="1:8" ht="18" customHeight="1">
      <c r="A14" s="570" t="s">
        <v>430</v>
      </c>
      <c r="B14" s="570"/>
      <c r="C14" s="570"/>
      <c r="D14" s="570"/>
      <c r="E14" s="570"/>
      <c r="F14" s="570"/>
      <c r="G14" s="570"/>
      <c r="H14" s="570"/>
    </row>
    <row r="15" spans="1:8" ht="18" customHeight="1">
      <c r="A15" s="570" t="s">
        <v>431</v>
      </c>
      <c r="B15" s="570"/>
      <c r="C15" s="570"/>
      <c r="D15" s="570"/>
      <c r="E15" s="570"/>
      <c r="F15" s="570"/>
      <c r="G15" s="570"/>
      <c r="H15" s="570"/>
    </row>
    <row r="16" spans="1:8" ht="18" customHeight="1">
      <c r="A16" s="570" t="s">
        <v>432</v>
      </c>
      <c r="B16" s="570"/>
      <c r="C16" s="570"/>
      <c r="D16" s="570"/>
      <c r="E16" s="570"/>
      <c r="F16" s="570"/>
      <c r="G16" s="570"/>
      <c r="H16" s="570"/>
    </row>
    <row r="17" spans="1:8" ht="18" customHeight="1">
      <c r="A17" s="570" t="s">
        <v>419</v>
      </c>
      <c r="B17" s="570"/>
      <c r="C17" s="570"/>
      <c r="D17" s="570"/>
      <c r="E17" s="570"/>
      <c r="F17" s="570"/>
      <c r="G17" s="570"/>
      <c r="H17" s="570"/>
    </row>
    <row r="18" spans="1:8" ht="18" customHeight="1">
      <c r="A18" s="567" t="s">
        <v>838</v>
      </c>
      <c r="B18" s="567"/>
      <c r="C18" s="567"/>
      <c r="D18" s="567"/>
      <c r="E18" s="567"/>
      <c r="F18" s="567"/>
      <c r="G18" s="567"/>
      <c r="H18" s="567"/>
    </row>
    <row r="19" spans="1:8" ht="42.75" customHeight="1">
      <c r="A19" s="571" t="s">
        <v>169</v>
      </c>
      <c r="B19" s="571"/>
      <c r="C19" s="571"/>
      <c r="D19" s="571"/>
      <c r="E19" s="571"/>
      <c r="F19" s="571"/>
      <c r="G19" s="571"/>
      <c r="H19" s="571"/>
    </row>
    <row r="20" spans="1:8" ht="18" customHeight="1">
      <c r="A20" s="24"/>
      <c r="B20" s="33"/>
      <c r="C20" s="33"/>
      <c r="D20" s="33"/>
      <c r="E20" s="33"/>
      <c r="F20" s="33"/>
      <c r="G20" s="33"/>
      <c r="H20" s="33"/>
    </row>
    <row r="21" spans="1:8" ht="18" customHeight="1">
      <c r="A21" s="572" t="s">
        <v>413</v>
      </c>
      <c r="B21" s="572"/>
      <c r="C21" s="572"/>
      <c r="D21" s="572"/>
      <c r="E21" s="572"/>
      <c r="F21" s="572"/>
      <c r="G21" s="572"/>
      <c r="H21" s="572"/>
    </row>
    <row r="22" spans="1:8" ht="46.5" customHeight="1">
      <c r="A22" s="573" t="s">
        <v>456</v>
      </c>
      <c r="B22" s="573"/>
      <c r="C22" s="573"/>
      <c r="D22" s="573"/>
      <c r="E22" s="573"/>
      <c r="F22" s="573"/>
      <c r="G22" s="573"/>
      <c r="H22" s="573"/>
    </row>
    <row r="23" spans="1:8" ht="18" customHeight="1">
      <c r="A23" s="570" t="s">
        <v>457</v>
      </c>
      <c r="B23" s="570"/>
      <c r="C23" s="570"/>
      <c r="D23" s="570"/>
      <c r="E23" s="570"/>
      <c r="F23" s="570"/>
      <c r="G23" s="570"/>
      <c r="H23" s="570"/>
    </row>
    <row r="24" spans="1:8" ht="18" customHeight="1">
      <c r="A24" s="570" t="s">
        <v>31</v>
      </c>
      <c r="B24" s="570"/>
      <c r="C24" s="570"/>
      <c r="D24" s="570"/>
      <c r="E24" s="570"/>
      <c r="F24" s="570"/>
      <c r="G24" s="570"/>
      <c r="H24" s="570"/>
    </row>
    <row r="25" spans="1:8" ht="18" customHeight="1">
      <c r="A25" s="570" t="s">
        <v>32</v>
      </c>
      <c r="B25" s="570"/>
      <c r="C25" s="570"/>
      <c r="D25" s="570"/>
      <c r="E25" s="570"/>
      <c r="F25" s="570"/>
      <c r="G25" s="570"/>
      <c r="H25" s="570"/>
    </row>
    <row r="26" spans="1:8" ht="18" customHeight="1">
      <c r="A26" s="570" t="s">
        <v>33</v>
      </c>
      <c r="B26" s="570"/>
      <c r="C26" s="570"/>
      <c r="D26" s="570"/>
      <c r="E26" s="570"/>
      <c r="F26" s="570"/>
      <c r="G26" s="570"/>
      <c r="H26" s="570"/>
    </row>
    <row r="27" spans="1:8" ht="18" customHeight="1">
      <c r="A27" s="570" t="s">
        <v>34</v>
      </c>
      <c r="B27" s="570"/>
      <c r="C27" s="570"/>
      <c r="D27" s="570"/>
      <c r="E27" s="570"/>
      <c r="F27" s="570"/>
      <c r="G27" s="570"/>
      <c r="H27" s="570"/>
    </row>
    <row r="28" spans="1:8" ht="18" customHeight="1">
      <c r="A28" s="570" t="s">
        <v>35</v>
      </c>
      <c r="B28" s="570"/>
      <c r="C28" s="570"/>
      <c r="D28" s="570"/>
      <c r="E28" s="570"/>
      <c r="F28" s="570"/>
      <c r="G28" s="570"/>
      <c r="H28" s="570"/>
    </row>
    <row r="29" spans="1:8" ht="18" customHeight="1">
      <c r="A29" s="570" t="s">
        <v>36</v>
      </c>
      <c r="B29" s="570"/>
      <c r="C29" s="570"/>
      <c r="D29" s="570"/>
      <c r="E29" s="570"/>
      <c r="F29" s="570"/>
      <c r="G29" s="570"/>
      <c r="H29" s="570"/>
    </row>
    <row r="30" spans="1:8" ht="18" customHeight="1">
      <c r="A30" s="166" t="s">
        <v>415</v>
      </c>
      <c r="B30" s="134"/>
      <c r="C30" s="134"/>
      <c r="D30" s="134"/>
      <c r="E30" s="134"/>
      <c r="F30" s="134"/>
      <c r="G30" s="134"/>
      <c r="H30" s="134"/>
    </row>
    <row r="31" spans="1:8" ht="18" customHeight="1">
      <c r="A31" s="166" t="s">
        <v>416</v>
      </c>
      <c r="B31" s="166"/>
      <c r="C31" s="166"/>
      <c r="D31" s="166" t="s">
        <v>420</v>
      </c>
      <c r="E31" s="166"/>
      <c r="F31" s="166"/>
      <c r="G31" s="166"/>
      <c r="H31" s="166"/>
    </row>
    <row r="32" spans="1:8" ht="18" customHeight="1">
      <c r="A32" s="166" t="s">
        <v>417</v>
      </c>
      <c r="B32" s="166"/>
      <c r="C32" s="166"/>
      <c r="D32" s="166" t="s">
        <v>420</v>
      </c>
      <c r="E32" s="166"/>
      <c r="F32" s="166"/>
      <c r="G32" s="166"/>
      <c r="H32" s="166"/>
    </row>
    <row r="33" spans="1:8" ht="18" customHeight="1">
      <c r="A33" s="166" t="s">
        <v>418</v>
      </c>
      <c r="B33" s="166"/>
      <c r="C33" s="166"/>
      <c r="D33" s="166" t="s">
        <v>420</v>
      </c>
      <c r="E33" s="166"/>
      <c r="F33" s="166"/>
      <c r="G33" s="166"/>
      <c r="H33" s="166"/>
    </row>
    <row r="34" spans="1:8" ht="18" customHeight="1">
      <c r="A34" s="568" t="s">
        <v>414</v>
      </c>
      <c r="B34" s="568"/>
      <c r="C34" s="568"/>
      <c r="D34" s="568"/>
      <c r="E34" s="568"/>
      <c r="F34" s="568"/>
      <c r="G34" s="568"/>
      <c r="H34" s="568"/>
    </row>
    <row r="35" spans="1:8" ht="18" customHeight="1">
      <c r="A35" s="33"/>
      <c r="B35" s="33"/>
      <c r="C35" s="33"/>
      <c r="D35" s="33"/>
      <c r="E35" s="33"/>
      <c r="F35" s="33"/>
      <c r="G35" s="33"/>
      <c r="H35" s="33"/>
    </row>
    <row r="36" spans="1:8" ht="18" customHeight="1">
      <c r="A36" s="33"/>
      <c r="B36" s="33" t="s">
        <v>278</v>
      </c>
      <c r="C36" s="33">
        <f>장기요양급여이용표준약관!C22</f>
        <v>0</v>
      </c>
      <c r="D36" s="33" t="s">
        <v>279</v>
      </c>
      <c r="E36" s="33" t="s">
        <v>280</v>
      </c>
      <c r="F36" s="135" t="s">
        <v>813</v>
      </c>
      <c r="G36" s="33" t="s">
        <v>279</v>
      </c>
      <c r="H36" s="33"/>
    </row>
    <row r="37" spans="1:8" ht="20.100000000000001" customHeight="1">
      <c r="A37" s="33"/>
      <c r="B37" s="33"/>
      <c r="C37" s="33"/>
      <c r="D37" s="33"/>
      <c r="E37" s="33"/>
      <c r="F37" s="33"/>
      <c r="G37" s="33"/>
      <c r="H37" s="33"/>
    </row>
    <row r="38" spans="1:8" ht="30" customHeight="1">
      <c r="A38" s="569" t="s">
        <v>163</v>
      </c>
      <c r="B38" s="569"/>
      <c r="C38" s="569"/>
      <c r="D38" s="569"/>
      <c r="E38" s="569"/>
      <c r="F38" s="569"/>
      <c r="G38" s="569"/>
      <c r="H38" s="569"/>
    </row>
    <row r="39" spans="1:8" ht="24.95" customHeight="1"/>
    <row r="40" spans="1:8" ht="24.95" customHeight="1"/>
  </sheetData>
  <mergeCells count="36">
    <mergeCell ref="B9:C9"/>
    <mergeCell ref="B10:C10"/>
    <mergeCell ref="B11:C11"/>
    <mergeCell ref="A12:H12"/>
    <mergeCell ref="A17:H17"/>
    <mergeCell ref="A13:H13"/>
    <mergeCell ref="A14:H14"/>
    <mergeCell ref="A16:H16"/>
    <mergeCell ref="A15:H15"/>
    <mergeCell ref="E10:F10"/>
    <mergeCell ref="D9:F9"/>
    <mergeCell ref="D11:F11"/>
    <mergeCell ref="A1:H1"/>
    <mergeCell ref="A2:H2"/>
    <mergeCell ref="A3:H3"/>
    <mergeCell ref="A4:H4"/>
    <mergeCell ref="A5:H5"/>
    <mergeCell ref="B6:C6"/>
    <mergeCell ref="E6:F6"/>
    <mergeCell ref="B7:C7"/>
    <mergeCell ref="E8:F8"/>
    <mergeCell ref="B8:C8"/>
    <mergeCell ref="D7:F7"/>
    <mergeCell ref="A18:H18"/>
    <mergeCell ref="A34:H34"/>
    <mergeCell ref="A38:H38"/>
    <mergeCell ref="A24:H24"/>
    <mergeCell ref="A25:H25"/>
    <mergeCell ref="A26:H26"/>
    <mergeCell ref="A27:H27"/>
    <mergeCell ref="A28:H28"/>
    <mergeCell ref="A29:H29"/>
    <mergeCell ref="A23:H23"/>
    <mergeCell ref="A19:H19"/>
    <mergeCell ref="A21:H21"/>
    <mergeCell ref="A22:H22"/>
  </mergeCells>
  <phoneticPr fontId="10" type="noConversion"/>
  <pageMargins left="0.70866141732283472" right="0.70866141732283472" top="0.6692913385826772" bottom="0.19685039370078741" header="0.31496062992125984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B1:I25"/>
  <sheetViews>
    <sheetView workbookViewId="0">
      <selection activeCell="E26" sqref="E26"/>
    </sheetView>
  </sheetViews>
  <sheetFormatPr defaultRowHeight="13.5"/>
  <cols>
    <col min="1" max="1" width="0.109375" style="33" customWidth="1"/>
    <col min="2" max="2" width="8.88671875" style="33"/>
    <col min="3" max="3" width="10.109375" style="33" customWidth="1"/>
    <col min="4" max="8" width="8.88671875" style="33"/>
    <col min="9" max="9" width="14.21875" style="33" customWidth="1"/>
    <col min="10" max="16384" width="8.88671875" style="33"/>
  </cols>
  <sheetData>
    <row r="1" spans="2:9" ht="2.25" customHeight="1"/>
    <row r="2" spans="2:9" ht="45.75" customHeight="1">
      <c r="B2" s="600" t="s">
        <v>345</v>
      </c>
      <c r="C2" s="600"/>
      <c r="D2" s="600"/>
      <c r="E2" s="600"/>
      <c r="F2" s="600"/>
      <c r="G2" s="600"/>
      <c r="H2" s="600"/>
      <c r="I2" s="600"/>
    </row>
    <row r="3" spans="2:9" ht="53.25" customHeight="1">
      <c r="B3" s="601" t="s">
        <v>346</v>
      </c>
      <c r="C3" s="602"/>
      <c r="D3" s="602"/>
      <c r="E3" s="602"/>
      <c r="F3" s="602"/>
      <c r="G3" s="602"/>
      <c r="H3" s="602"/>
      <c r="I3" s="603"/>
    </row>
    <row r="4" spans="2:9" ht="33" customHeight="1">
      <c r="B4" s="597" t="s">
        <v>347</v>
      </c>
      <c r="C4" s="598"/>
      <c r="D4" s="598"/>
      <c r="E4" s="598"/>
      <c r="F4" s="598"/>
      <c r="G4" s="598"/>
      <c r="H4" s="598"/>
      <c r="I4" s="599"/>
    </row>
    <row r="5" spans="2:9" ht="21.95" customHeight="1">
      <c r="B5" s="594" t="s">
        <v>348</v>
      </c>
      <c r="C5" s="580"/>
      <c r="D5" s="580"/>
      <c r="E5" s="580"/>
      <c r="F5" s="580"/>
      <c r="G5" s="580"/>
      <c r="H5" s="580"/>
      <c r="I5" s="581"/>
    </row>
    <row r="6" spans="2:9" ht="33" customHeight="1">
      <c r="B6" s="594" t="s">
        <v>349</v>
      </c>
      <c r="C6" s="595"/>
      <c r="D6" s="595"/>
      <c r="E6" s="595"/>
      <c r="F6" s="595"/>
      <c r="G6" s="595"/>
      <c r="H6" s="595"/>
      <c r="I6" s="596"/>
    </row>
    <row r="7" spans="2:9" ht="33" customHeight="1">
      <c r="B7" s="594" t="s">
        <v>350</v>
      </c>
      <c r="C7" s="595"/>
      <c r="D7" s="595"/>
      <c r="E7" s="595"/>
      <c r="F7" s="595"/>
      <c r="G7" s="595"/>
      <c r="H7" s="595"/>
      <c r="I7" s="596"/>
    </row>
    <row r="8" spans="2:9" ht="33" customHeight="1">
      <c r="B8" s="594" t="s">
        <v>351</v>
      </c>
      <c r="C8" s="595"/>
      <c r="D8" s="595"/>
      <c r="E8" s="595"/>
      <c r="F8" s="595"/>
      <c r="G8" s="595"/>
      <c r="H8" s="595"/>
      <c r="I8" s="596"/>
    </row>
    <row r="9" spans="2:9" ht="21.95" customHeight="1">
      <c r="B9" s="594" t="s">
        <v>352</v>
      </c>
      <c r="C9" s="595"/>
      <c r="D9" s="595"/>
      <c r="E9" s="595"/>
      <c r="F9" s="595"/>
      <c r="G9" s="595"/>
      <c r="H9" s="595"/>
      <c r="I9" s="596"/>
    </row>
    <row r="10" spans="2:9" ht="33" customHeight="1">
      <c r="B10" s="594" t="s">
        <v>353</v>
      </c>
      <c r="C10" s="595"/>
      <c r="D10" s="595"/>
      <c r="E10" s="595"/>
      <c r="F10" s="595"/>
      <c r="G10" s="595"/>
      <c r="H10" s="595"/>
      <c r="I10" s="596"/>
    </row>
    <row r="11" spans="2:9" ht="21.95" customHeight="1">
      <c r="B11" s="594" t="s">
        <v>354</v>
      </c>
      <c r="C11" s="595"/>
      <c r="D11" s="595"/>
      <c r="E11" s="595"/>
      <c r="F11" s="595"/>
      <c r="G11" s="595"/>
      <c r="H11" s="595"/>
      <c r="I11" s="596"/>
    </row>
    <row r="12" spans="2:9" ht="21.95" customHeight="1">
      <c r="B12" s="594" t="s">
        <v>355</v>
      </c>
      <c r="C12" s="595"/>
      <c r="D12" s="595"/>
      <c r="E12" s="595"/>
      <c r="F12" s="595"/>
      <c r="G12" s="595"/>
      <c r="H12" s="595"/>
      <c r="I12" s="596"/>
    </row>
    <row r="13" spans="2:9" ht="21.95" customHeight="1">
      <c r="B13" s="594" t="s">
        <v>356</v>
      </c>
      <c r="C13" s="595"/>
      <c r="D13" s="595"/>
      <c r="E13" s="595"/>
      <c r="F13" s="595"/>
      <c r="G13" s="595"/>
      <c r="H13" s="595"/>
      <c r="I13" s="596"/>
    </row>
    <row r="14" spans="2:9" ht="33" customHeight="1">
      <c r="B14" s="597" t="s">
        <v>357</v>
      </c>
      <c r="C14" s="598"/>
      <c r="D14" s="598"/>
      <c r="E14" s="598"/>
      <c r="F14" s="598"/>
      <c r="G14" s="598"/>
      <c r="H14" s="598"/>
      <c r="I14" s="599"/>
    </row>
    <row r="15" spans="2:9" ht="33" customHeight="1">
      <c r="B15" s="594" t="s">
        <v>358</v>
      </c>
      <c r="C15" s="580"/>
      <c r="D15" s="580"/>
      <c r="E15" s="580"/>
      <c r="F15" s="580"/>
      <c r="G15" s="580"/>
      <c r="H15" s="580"/>
      <c r="I15" s="581"/>
    </row>
    <row r="16" spans="2:9" ht="21.95" customHeight="1">
      <c r="B16" s="579" t="s">
        <v>359</v>
      </c>
      <c r="C16" s="580"/>
      <c r="D16" s="580"/>
      <c r="E16" s="580"/>
      <c r="F16" s="580"/>
      <c r="G16" s="580"/>
      <c r="H16" s="580"/>
      <c r="I16" s="581"/>
    </row>
    <row r="17" spans="2:9" ht="33" customHeight="1">
      <c r="B17" s="594" t="s">
        <v>360</v>
      </c>
      <c r="C17" s="580"/>
      <c r="D17" s="580"/>
      <c r="E17" s="580"/>
      <c r="F17" s="580"/>
      <c r="G17" s="580"/>
      <c r="H17" s="580"/>
      <c r="I17" s="581"/>
    </row>
    <row r="18" spans="2:9" ht="21.95" customHeight="1">
      <c r="B18" s="579" t="s">
        <v>361</v>
      </c>
      <c r="C18" s="580"/>
      <c r="D18" s="580"/>
      <c r="E18" s="580"/>
      <c r="F18" s="580"/>
      <c r="G18" s="580"/>
      <c r="H18" s="580"/>
      <c r="I18" s="581"/>
    </row>
    <row r="19" spans="2:9" ht="33" customHeight="1">
      <c r="B19" s="594" t="s">
        <v>362</v>
      </c>
      <c r="C19" s="580"/>
      <c r="D19" s="580"/>
      <c r="E19" s="580"/>
      <c r="F19" s="580"/>
      <c r="G19" s="580"/>
      <c r="H19" s="580"/>
      <c r="I19" s="581"/>
    </row>
    <row r="20" spans="2:9" ht="21.95" customHeight="1">
      <c r="B20" s="579" t="s">
        <v>363</v>
      </c>
      <c r="C20" s="580"/>
      <c r="D20" s="580"/>
      <c r="E20" s="580"/>
      <c r="F20" s="580"/>
      <c r="G20" s="580"/>
      <c r="H20" s="580"/>
      <c r="I20" s="581"/>
    </row>
    <row r="21" spans="2:9" ht="21.95" customHeight="1">
      <c r="B21" s="582" t="s">
        <v>364</v>
      </c>
      <c r="C21" s="583"/>
      <c r="D21" s="583"/>
      <c r="E21" s="583"/>
      <c r="F21" s="583"/>
      <c r="G21" s="583"/>
      <c r="H21" s="583"/>
      <c r="I21" s="584"/>
    </row>
    <row r="22" spans="2:9" ht="6" customHeight="1">
      <c r="B22" s="139"/>
      <c r="C22" s="140"/>
      <c r="D22" s="140"/>
      <c r="E22" s="140"/>
      <c r="F22" s="140"/>
      <c r="G22" s="140"/>
      <c r="H22" s="140"/>
      <c r="I22" s="141"/>
    </row>
    <row r="23" spans="2:9" ht="39.75" customHeight="1">
      <c r="B23" s="585" t="s">
        <v>365</v>
      </c>
      <c r="C23" s="586"/>
      <c r="D23" s="586"/>
      <c r="E23" s="586"/>
      <c r="F23" s="586"/>
      <c r="G23" s="586"/>
      <c r="H23" s="586"/>
      <c r="I23" s="587"/>
    </row>
    <row r="24" spans="2:9" ht="35.25" customHeight="1">
      <c r="B24" s="588" t="str">
        <f>장기요양급여이용표준약관!A87</f>
        <v xml:space="preserve">         년     월      일</v>
      </c>
      <c r="C24" s="589"/>
      <c r="D24" s="589"/>
      <c r="E24" s="589"/>
      <c r="F24" s="589"/>
      <c r="G24" s="589"/>
      <c r="H24" s="589"/>
      <c r="I24" s="590"/>
    </row>
    <row r="25" spans="2:9" ht="36" customHeight="1">
      <c r="B25" s="591" t="s">
        <v>366</v>
      </c>
      <c r="C25" s="592"/>
      <c r="D25" s="592"/>
      <c r="E25" s="593">
        <f>장기요양급여이용표준약관!C22</f>
        <v>0</v>
      </c>
      <c r="F25" s="593"/>
      <c r="G25" s="583" t="s">
        <v>367</v>
      </c>
      <c r="H25" s="583"/>
      <c r="I25" s="584"/>
    </row>
  </sheetData>
  <mergeCells count="25">
    <mergeCell ref="B7:I7"/>
    <mergeCell ref="B2:I2"/>
    <mergeCell ref="B3:I3"/>
    <mergeCell ref="B4:I4"/>
    <mergeCell ref="B5:I5"/>
    <mergeCell ref="B6:I6"/>
    <mergeCell ref="B19:I19"/>
    <mergeCell ref="B8:I8"/>
    <mergeCell ref="B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20:I20"/>
    <mergeCell ref="B21:I21"/>
    <mergeCell ref="B23:I23"/>
    <mergeCell ref="B24:I24"/>
    <mergeCell ref="B25:D25"/>
    <mergeCell ref="E25:F25"/>
    <mergeCell ref="G25:I25"/>
  </mergeCells>
  <phoneticPr fontId="10" type="noConversion"/>
  <pageMargins left="0.68" right="0.46" top="1.17" bottom="0.38" header="0.3" footer="0.3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X79"/>
  <sheetViews>
    <sheetView zoomScaleNormal="100" workbookViewId="0">
      <selection activeCell="P78" sqref="B1:R78"/>
    </sheetView>
  </sheetViews>
  <sheetFormatPr defaultRowHeight="12"/>
  <cols>
    <col min="1" max="1" width="0.33203125" style="136" customWidth="1"/>
    <col min="2" max="17" width="3.77734375" style="136" customWidth="1"/>
    <col min="18" max="18" width="14.21875" style="136" customWidth="1"/>
    <col min="19" max="16384" width="8.88671875" style="136"/>
  </cols>
  <sheetData>
    <row r="1" spans="2:18" ht="2.25" customHeight="1"/>
    <row r="2" spans="2:18" ht="37.5" customHeight="1">
      <c r="B2" s="609" t="s">
        <v>283</v>
      </c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</row>
    <row r="3" spans="2:18" ht="15" customHeight="1"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2:18" s="138" customFormat="1" ht="18" customHeight="1">
      <c r="B4" s="606" t="s">
        <v>284</v>
      </c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</row>
    <row r="5" spans="2:18" s="137" customFormat="1" ht="18" customHeight="1">
      <c r="B5" s="607" t="s">
        <v>285</v>
      </c>
      <c r="C5" s="607"/>
      <c r="D5" s="607"/>
      <c r="E5" s="607"/>
      <c r="F5" s="607"/>
      <c r="G5" s="607"/>
      <c r="H5" s="607"/>
      <c r="I5" s="607"/>
      <c r="J5" s="607"/>
      <c r="K5" s="607"/>
      <c r="L5" s="607"/>
      <c r="M5" s="607"/>
      <c r="N5" s="607"/>
      <c r="O5" s="607"/>
      <c r="P5" s="607"/>
      <c r="Q5" s="607"/>
      <c r="R5" s="607"/>
    </row>
    <row r="6" spans="2:18" s="137" customFormat="1" ht="18" customHeight="1">
      <c r="B6" s="607" t="s">
        <v>286</v>
      </c>
      <c r="C6" s="607"/>
      <c r="D6" s="607"/>
      <c r="E6" s="607"/>
      <c r="F6" s="607"/>
      <c r="G6" s="607"/>
      <c r="H6" s="607"/>
      <c r="I6" s="607"/>
      <c r="J6" s="607"/>
      <c r="K6" s="607"/>
      <c r="L6" s="607"/>
      <c r="M6" s="607"/>
      <c r="N6" s="607"/>
      <c r="O6" s="607"/>
      <c r="P6" s="607"/>
      <c r="Q6" s="607"/>
      <c r="R6" s="607"/>
    </row>
    <row r="7" spans="2:18" s="137" customFormat="1" ht="18" customHeight="1">
      <c r="B7" s="607" t="s">
        <v>287</v>
      </c>
      <c r="C7" s="607"/>
      <c r="D7" s="607"/>
      <c r="E7" s="607"/>
      <c r="F7" s="607"/>
      <c r="G7" s="607"/>
      <c r="H7" s="607"/>
      <c r="I7" s="607"/>
      <c r="J7" s="607"/>
      <c r="K7" s="607"/>
      <c r="L7" s="607"/>
      <c r="M7" s="607"/>
      <c r="N7" s="607"/>
      <c r="O7" s="607"/>
      <c r="P7" s="607"/>
      <c r="Q7" s="607"/>
      <c r="R7" s="607"/>
    </row>
    <row r="8" spans="2:18" s="137" customFormat="1" ht="18" customHeight="1">
      <c r="B8" s="607" t="s">
        <v>288</v>
      </c>
      <c r="C8" s="607"/>
      <c r="D8" s="607"/>
      <c r="E8" s="607"/>
      <c r="F8" s="607"/>
      <c r="G8" s="607"/>
      <c r="H8" s="607"/>
      <c r="I8" s="607"/>
      <c r="J8" s="607"/>
      <c r="K8" s="607"/>
      <c r="L8" s="607"/>
      <c r="M8" s="607"/>
      <c r="N8" s="607"/>
      <c r="O8" s="607"/>
      <c r="P8" s="607"/>
      <c r="Q8" s="607"/>
      <c r="R8" s="607"/>
    </row>
    <row r="9" spans="2:18" s="137" customFormat="1" ht="18" customHeight="1">
      <c r="B9" s="607" t="s">
        <v>289</v>
      </c>
      <c r="C9" s="607"/>
      <c r="D9" s="607"/>
      <c r="E9" s="607"/>
      <c r="F9" s="607"/>
      <c r="G9" s="607"/>
      <c r="H9" s="607"/>
      <c r="I9" s="607"/>
      <c r="J9" s="607"/>
      <c r="K9" s="607"/>
      <c r="L9" s="607"/>
      <c r="M9" s="607"/>
      <c r="N9" s="607"/>
      <c r="O9" s="607"/>
      <c r="P9" s="607"/>
      <c r="Q9" s="607"/>
      <c r="R9" s="607"/>
    </row>
    <row r="10" spans="2:18" s="137" customFormat="1" ht="18" customHeight="1">
      <c r="B10" s="607" t="s">
        <v>290</v>
      </c>
      <c r="C10" s="607"/>
      <c r="D10" s="607"/>
      <c r="E10" s="607"/>
      <c r="F10" s="607"/>
      <c r="G10" s="607"/>
      <c r="H10" s="607"/>
      <c r="I10" s="607"/>
      <c r="J10" s="607"/>
      <c r="K10" s="607"/>
      <c r="L10" s="607"/>
      <c r="M10" s="607"/>
      <c r="N10" s="607"/>
      <c r="O10" s="607"/>
      <c r="P10" s="607"/>
      <c r="Q10" s="607"/>
      <c r="R10" s="607"/>
    </row>
    <row r="11" spans="2:18" s="137" customFormat="1" ht="18" customHeight="1">
      <c r="B11" s="607" t="s">
        <v>291</v>
      </c>
      <c r="C11" s="607"/>
      <c r="D11" s="607"/>
      <c r="E11" s="607"/>
      <c r="F11" s="607"/>
      <c r="G11" s="607"/>
      <c r="H11" s="607"/>
      <c r="I11" s="607"/>
      <c r="J11" s="607"/>
      <c r="K11" s="607"/>
      <c r="L11" s="607"/>
      <c r="M11" s="607"/>
      <c r="N11" s="607"/>
      <c r="O11" s="607"/>
      <c r="P11" s="607"/>
      <c r="Q11" s="607"/>
      <c r="R11" s="607"/>
    </row>
    <row r="12" spans="2:18" s="137" customFormat="1" ht="18" customHeight="1">
      <c r="B12" s="607" t="s">
        <v>292</v>
      </c>
      <c r="C12" s="607"/>
      <c r="D12" s="607"/>
      <c r="E12" s="607"/>
      <c r="F12" s="607"/>
      <c r="G12" s="607"/>
      <c r="H12" s="607"/>
      <c r="I12" s="607"/>
      <c r="J12" s="607"/>
      <c r="K12" s="607"/>
      <c r="L12" s="607"/>
      <c r="M12" s="607"/>
      <c r="N12" s="607"/>
      <c r="O12" s="607"/>
      <c r="P12" s="607"/>
      <c r="Q12" s="607"/>
      <c r="R12" s="607"/>
    </row>
    <row r="13" spans="2:18" s="137" customFormat="1" ht="18" customHeight="1">
      <c r="B13" s="607" t="s">
        <v>293</v>
      </c>
      <c r="C13" s="607"/>
      <c r="D13" s="607"/>
      <c r="E13" s="607"/>
      <c r="F13" s="607"/>
      <c r="G13" s="607"/>
      <c r="H13" s="607"/>
      <c r="I13" s="607"/>
      <c r="J13" s="607"/>
      <c r="K13" s="607"/>
      <c r="L13" s="607"/>
      <c r="M13" s="607"/>
      <c r="N13" s="607"/>
      <c r="O13" s="607"/>
      <c r="P13" s="607"/>
      <c r="Q13" s="607"/>
      <c r="R13" s="607"/>
    </row>
    <row r="14" spans="2:18" s="137" customFormat="1" ht="18" customHeight="1">
      <c r="B14" s="607" t="s">
        <v>294</v>
      </c>
      <c r="C14" s="607"/>
      <c r="D14" s="607"/>
      <c r="E14" s="607"/>
      <c r="F14" s="607"/>
      <c r="G14" s="607"/>
      <c r="H14" s="607"/>
      <c r="I14" s="607"/>
      <c r="J14" s="607"/>
      <c r="K14" s="607"/>
      <c r="L14" s="607"/>
      <c r="M14" s="607"/>
      <c r="N14" s="607"/>
      <c r="O14" s="607"/>
      <c r="P14" s="607"/>
      <c r="Q14" s="607"/>
      <c r="R14" s="607"/>
    </row>
    <row r="15" spans="2:18" s="138" customFormat="1" ht="18" customHeight="1">
      <c r="B15" s="606" t="s">
        <v>295</v>
      </c>
      <c r="C15" s="606"/>
      <c r="D15" s="606"/>
      <c r="E15" s="606"/>
      <c r="F15" s="606"/>
      <c r="G15" s="606"/>
      <c r="H15" s="606"/>
      <c r="I15" s="606"/>
      <c r="J15" s="606"/>
      <c r="K15" s="606"/>
      <c r="L15" s="606"/>
      <c r="M15" s="606"/>
      <c r="N15" s="606"/>
      <c r="O15" s="606"/>
      <c r="P15" s="606"/>
      <c r="Q15" s="606"/>
      <c r="R15" s="606"/>
    </row>
    <row r="16" spans="2:18" s="138" customFormat="1" ht="18" customHeight="1">
      <c r="B16" s="606" t="s">
        <v>296</v>
      </c>
      <c r="C16" s="606"/>
      <c r="D16" s="606"/>
      <c r="E16" s="606"/>
      <c r="F16" s="606"/>
      <c r="G16" s="606"/>
      <c r="H16" s="606"/>
      <c r="I16" s="606"/>
      <c r="J16" s="606"/>
      <c r="K16" s="606"/>
      <c r="L16" s="606"/>
      <c r="M16" s="606"/>
      <c r="N16" s="606"/>
      <c r="O16" s="606"/>
      <c r="P16" s="606"/>
      <c r="Q16" s="606"/>
      <c r="R16" s="606"/>
    </row>
    <row r="17" spans="2:18" s="137" customFormat="1" ht="18" customHeight="1">
      <c r="B17" s="607" t="s">
        <v>297</v>
      </c>
      <c r="C17" s="607"/>
      <c r="D17" s="607"/>
      <c r="E17" s="607"/>
      <c r="F17" s="607"/>
      <c r="G17" s="607"/>
      <c r="H17" s="607"/>
      <c r="I17" s="607"/>
      <c r="J17" s="607"/>
      <c r="K17" s="607"/>
      <c r="L17" s="607"/>
      <c r="M17" s="607"/>
      <c r="N17" s="607"/>
      <c r="O17" s="607"/>
      <c r="P17" s="607"/>
      <c r="Q17" s="607"/>
      <c r="R17" s="607"/>
    </row>
    <row r="18" spans="2:18" s="137" customFormat="1" ht="18" customHeight="1">
      <c r="B18" s="607" t="s">
        <v>298</v>
      </c>
      <c r="C18" s="607"/>
      <c r="D18" s="607"/>
      <c r="E18" s="607"/>
      <c r="F18" s="607"/>
      <c r="G18" s="607"/>
      <c r="H18" s="607"/>
      <c r="I18" s="607"/>
      <c r="J18" s="607"/>
      <c r="K18" s="607"/>
      <c r="L18" s="607"/>
      <c r="M18" s="607"/>
      <c r="N18" s="607"/>
      <c r="O18" s="607"/>
      <c r="P18" s="607"/>
      <c r="Q18" s="607"/>
      <c r="R18" s="607"/>
    </row>
    <row r="19" spans="2:18" s="137" customFormat="1" ht="18" customHeight="1">
      <c r="B19" s="607" t="s">
        <v>299</v>
      </c>
      <c r="C19" s="607"/>
      <c r="D19" s="607"/>
      <c r="E19" s="607"/>
      <c r="F19" s="607"/>
      <c r="G19" s="607"/>
      <c r="H19" s="607"/>
      <c r="I19" s="607"/>
      <c r="J19" s="607"/>
      <c r="K19" s="607"/>
      <c r="L19" s="607"/>
      <c r="M19" s="607"/>
      <c r="N19" s="607"/>
      <c r="O19" s="607"/>
      <c r="P19" s="607"/>
      <c r="Q19" s="607"/>
      <c r="R19" s="607"/>
    </row>
    <row r="20" spans="2:18" s="137" customFormat="1" ht="18" customHeight="1">
      <c r="B20" s="607" t="s">
        <v>300</v>
      </c>
      <c r="C20" s="607"/>
      <c r="D20" s="607"/>
      <c r="E20" s="607"/>
      <c r="F20" s="607"/>
      <c r="G20" s="607"/>
      <c r="H20" s="607"/>
      <c r="I20" s="607"/>
      <c r="J20" s="607"/>
      <c r="K20" s="607"/>
      <c r="L20" s="607"/>
      <c r="M20" s="607"/>
      <c r="N20" s="607"/>
      <c r="O20" s="607"/>
      <c r="P20" s="607"/>
      <c r="Q20" s="607"/>
      <c r="R20" s="607"/>
    </row>
    <row r="21" spans="2:18" s="137" customFormat="1" ht="18" customHeight="1">
      <c r="B21" s="607" t="s">
        <v>301</v>
      </c>
      <c r="C21" s="607"/>
      <c r="D21" s="607"/>
      <c r="E21" s="607"/>
      <c r="F21" s="607"/>
      <c r="G21" s="607"/>
      <c r="H21" s="607"/>
      <c r="I21" s="607"/>
      <c r="J21" s="607"/>
      <c r="K21" s="607"/>
      <c r="L21" s="607"/>
      <c r="M21" s="607"/>
      <c r="N21" s="607"/>
      <c r="O21" s="607"/>
      <c r="P21" s="607"/>
      <c r="Q21" s="607"/>
      <c r="R21" s="607"/>
    </row>
    <row r="22" spans="2:18" s="138" customFormat="1" ht="18" customHeight="1">
      <c r="B22" s="606" t="s">
        <v>302</v>
      </c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  <c r="P22" s="606"/>
      <c r="Q22" s="606"/>
      <c r="R22" s="606"/>
    </row>
    <row r="23" spans="2:18" s="138" customFormat="1" ht="18" customHeight="1">
      <c r="B23" s="606" t="s">
        <v>303</v>
      </c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  <c r="R23" s="606"/>
    </row>
    <row r="24" spans="2:18" s="137" customFormat="1" ht="18" customHeight="1">
      <c r="B24" s="607" t="s">
        <v>304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607"/>
      <c r="O24" s="607"/>
      <c r="P24" s="607"/>
      <c r="Q24" s="607"/>
      <c r="R24" s="607"/>
    </row>
    <row r="25" spans="2:18" s="137" customFormat="1" ht="18" customHeight="1">
      <c r="B25" s="607" t="s">
        <v>305</v>
      </c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607"/>
      <c r="O25" s="607"/>
      <c r="P25" s="607"/>
      <c r="Q25" s="607"/>
      <c r="R25" s="607"/>
    </row>
    <row r="26" spans="2:18" s="137" customFormat="1" ht="18" customHeight="1">
      <c r="B26" s="607" t="s">
        <v>306</v>
      </c>
      <c r="C26" s="607"/>
      <c r="D26" s="607"/>
      <c r="E26" s="607"/>
      <c r="F26" s="607"/>
      <c r="G26" s="607"/>
      <c r="H26" s="607"/>
      <c r="I26" s="607"/>
      <c r="J26" s="607"/>
      <c r="K26" s="607"/>
      <c r="L26" s="607"/>
      <c r="M26" s="607"/>
      <c r="N26" s="607"/>
      <c r="O26" s="607"/>
      <c r="P26" s="607"/>
      <c r="Q26" s="607"/>
      <c r="R26" s="607"/>
    </row>
    <row r="27" spans="2:18" s="137" customFormat="1" ht="18" customHeight="1">
      <c r="B27" s="607" t="s">
        <v>307</v>
      </c>
      <c r="C27" s="607"/>
      <c r="D27" s="607"/>
      <c r="E27" s="607"/>
      <c r="F27" s="607"/>
      <c r="G27" s="607"/>
      <c r="H27" s="607"/>
      <c r="I27" s="607"/>
      <c r="J27" s="607"/>
      <c r="K27" s="607"/>
      <c r="L27" s="607"/>
      <c r="M27" s="607"/>
      <c r="N27" s="607"/>
      <c r="O27" s="607"/>
      <c r="P27" s="607"/>
      <c r="Q27" s="607"/>
      <c r="R27" s="607"/>
    </row>
    <row r="28" spans="2:18" s="137" customFormat="1" ht="18" customHeight="1">
      <c r="B28" s="607" t="s">
        <v>308</v>
      </c>
      <c r="C28" s="607"/>
      <c r="D28" s="607"/>
      <c r="E28" s="607"/>
      <c r="F28" s="607"/>
      <c r="G28" s="607"/>
      <c r="H28" s="607"/>
      <c r="I28" s="607"/>
      <c r="J28" s="607"/>
      <c r="K28" s="607"/>
      <c r="L28" s="607"/>
      <c r="M28" s="607"/>
      <c r="N28" s="607"/>
      <c r="O28" s="607"/>
      <c r="P28" s="607"/>
      <c r="Q28" s="607"/>
      <c r="R28" s="607"/>
    </row>
    <row r="29" spans="2:18" s="137" customFormat="1" ht="18" customHeight="1">
      <c r="B29" s="607" t="s">
        <v>309</v>
      </c>
      <c r="C29" s="607"/>
      <c r="D29" s="607"/>
      <c r="E29" s="607"/>
      <c r="F29" s="607"/>
      <c r="G29" s="607"/>
      <c r="H29" s="607"/>
      <c r="I29" s="607"/>
      <c r="J29" s="607"/>
      <c r="K29" s="607"/>
      <c r="L29" s="607"/>
      <c r="M29" s="607"/>
      <c r="N29" s="607"/>
      <c r="O29" s="607"/>
      <c r="P29" s="607"/>
      <c r="Q29" s="607"/>
      <c r="R29" s="607"/>
    </row>
    <row r="30" spans="2:18" s="138" customFormat="1" ht="18" customHeight="1">
      <c r="B30" s="606" t="s">
        <v>310</v>
      </c>
      <c r="C30" s="606"/>
      <c r="D30" s="606"/>
      <c r="E30" s="606"/>
      <c r="F30" s="606"/>
      <c r="G30" s="606"/>
      <c r="H30" s="606"/>
      <c r="I30" s="606"/>
      <c r="J30" s="606"/>
      <c r="K30" s="606"/>
      <c r="L30" s="606"/>
      <c r="M30" s="606"/>
      <c r="N30" s="606"/>
      <c r="O30" s="606"/>
      <c r="P30" s="606"/>
      <c r="Q30" s="606"/>
      <c r="R30" s="606"/>
    </row>
    <row r="31" spans="2:18" s="137" customFormat="1" ht="18" customHeight="1">
      <c r="B31" s="607" t="s">
        <v>311</v>
      </c>
      <c r="C31" s="607"/>
      <c r="D31" s="607"/>
      <c r="E31" s="607"/>
      <c r="F31" s="607"/>
      <c r="G31" s="607"/>
      <c r="H31" s="607"/>
      <c r="I31" s="607"/>
      <c r="J31" s="607"/>
      <c r="K31" s="607"/>
      <c r="L31" s="607"/>
      <c r="M31" s="607"/>
      <c r="N31" s="607"/>
      <c r="O31" s="607"/>
      <c r="P31" s="607"/>
      <c r="Q31" s="607"/>
      <c r="R31" s="607"/>
    </row>
    <row r="32" spans="2:18" s="137" customFormat="1" ht="18" customHeight="1">
      <c r="B32" s="607" t="s">
        <v>312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07"/>
      <c r="P32" s="607"/>
      <c r="Q32" s="607"/>
      <c r="R32" s="607"/>
    </row>
    <row r="33" spans="1:24" s="138" customFormat="1" ht="18" customHeight="1">
      <c r="B33" s="606" t="s">
        <v>313</v>
      </c>
      <c r="C33" s="606"/>
      <c r="D33" s="606"/>
      <c r="E33" s="606"/>
      <c r="F33" s="606"/>
      <c r="G33" s="606"/>
      <c r="H33" s="606"/>
      <c r="I33" s="606"/>
      <c r="J33" s="606"/>
      <c r="K33" s="606"/>
      <c r="L33" s="606"/>
      <c r="M33" s="606"/>
      <c r="N33" s="606"/>
      <c r="O33" s="606"/>
      <c r="P33" s="606"/>
      <c r="Q33" s="606"/>
      <c r="R33" s="606"/>
    </row>
    <row r="34" spans="1:24" s="138" customFormat="1" ht="18" customHeight="1">
      <c r="B34" s="606" t="s">
        <v>314</v>
      </c>
      <c r="C34" s="606"/>
      <c r="D34" s="606"/>
      <c r="E34" s="606"/>
      <c r="F34" s="606"/>
      <c r="G34" s="606"/>
      <c r="H34" s="606"/>
      <c r="I34" s="606"/>
      <c r="J34" s="606"/>
      <c r="K34" s="606"/>
      <c r="L34" s="606"/>
      <c r="M34" s="606"/>
      <c r="N34" s="606"/>
      <c r="O34" s="606"/>
      <c r="P34" s="606"/>
      <c r="Q34" s="606"/>
      <c r="R34" s="606"/>
    </row>
    <row r="35" spans="1:24" s="137" customFormat="1" ht="18" customHeight="1">
      <c r="B35" s="607" t="s">
        <v>315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07"/>
      <c r="P35" s="607"/>
      <c r="Q35" s="607"/>
      <c r="R35" s="607"/>
    </row>
    <row r="36" spans="1:24" s="137" customFormat="1" ht="18" customHeight="1">
      <c r="B36" s="608" t="s">
        <v>316</v>
      </c>
      <c r="C36" s="608"/>
      <c r="D36" s="608"/>
      <c r="E36" s="608"/>
      <c r="F36" s="608"/>
      <c r="G36" s="608"/>
      <c r="H36" s="608"/>
      <c r="I36" s="608"/>
      <c r="J36" s="608"/>
      <c r="K36" s="608"/>
      <c r="L36" s="608"/>
      <c r="M36" s="608"/>
      <c r="N36" s="608"/>
      <c r="O36" s="608"/>
      <c r="P36" s="608"/>
      <c r="Q36" s="608"/>
      <c r="R36" s="608"/>
      <c r="X36" s="137">
        <v>2</v>
      </c>
    </row>
    <row r="37" spans="1:24" s="137" customFormat="1" ht="18" customHeight="1">
      <c r="B37" s="607" t="s">
        <v>317</v>
      </c>
      <c r="C37" s="607"/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07"/>
      <c r="P37" s="607"/>
      <c r="Q37" s="607"/>
      <c r="R37" s="607"/>
    </row>
    <row r="38" spans="1:24" s="138" customFormat="1" ht="18" customHeight="1">
      <c r="B38" s="606" t="s">
        <v>318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606"/>
      <c r="O38" s="606"/>
      <c r="P38" s="606"/>
      <c r="Q38" s="606"/>
      <c r="R38" s="606"/>
    </row>
    <row r="39" spans="1:24" s="137" customFormat="1" ht="18" customHeight="1">
      <c r="B39" s="607" t="s">
        <v>319</v>
      </c>
      <c r="C39" s="607"/>
      <c r="D39" s="607"/>
      <c r="E39" s="607"/>
      <c r="F39" s="607"/>
      <c r="G39" s="607"/>
      <c r="H39" s="607"/>
      <c r="I39" s="607"/>
      <c r="J39" s="607"/>
      <c r="K39" s="607"/>
      <c r="L39" s="607"/>
      <c r="M39" s="607"/>
      <c r="N39" s="607"/>
      <c r="O39" s="607"/>
      <c r="P39" s="607"/>
      <c r="Q39" s="607"/>
      <c r="R39" s="607"/>
    </row>
    <row r="40" spans="1:24" s="137" customFormat="1" ht="18" customHeight="1">
      <c r="A40" s="137" t="s">
        <v>320</v>
      </c>
      <c r="B40" s="607" t="s">
        <v>321</v>
      </c>
      <c r="C40" s="607"/>
      <c r="D40" s="607"/>
      <c r="E40" s="607"/>
      <c r="F40" s="607"/>
      <c r="G40" s="607"/>
      <c r="H40" s="607"/>
      <c r="I40" s="607"/>
      <c r="J40" s="607"/>
      <c r="K40" s="607"/>
      <c r="L40" s="607"/>
      <c r="M40" s="607"/>
      <c r="N40" s="607"/>
      <c r="O40" s="607"/>
      <c r="P40" s="607"/>
      <c r="Q40" s="607"/>
      <c r="R40" s="607"/>
    </row>
    <row r="41" spans="1:24" s="137" customFormat="1" ht="18" customHeight="1">
      <c r="A41" s="137" t="s">
        <v>320</v>
      </c>
      <c r="B41" s="607" t="s">
        <v>322</v>
      </c>
      <c r="C41" s="607"/>
      <c r="D41" s="607"/>
      <c r="E41" s="607"/>
      <c r="F41" s="607"/>
      <c r="G41" s="607"/>
      <c r="H41" s="607"/>
      <c r="I41" s="607"/>
      <c r="J41" s="607"/>
      <c r="K41" s="607"/>
      <c r="L41" s="607"/>
      <c r="M41" s="607"/>
      <c r="N41" s="607"/>
      <c r="O41" s="607"/>
      <c r="P41" s="607"/>
      <c r="Q41" s="607"/>
      <c r="R41" s="607"/>
    </row>
    <row r="42" spans="1:24" s="137" customFormat="1" ht="18" customHeight="1">
      <c r="B42" s="607" t="s">
        <v>323</v>
      </c>
      <c r="C42" s="607"/>
      <c r="D42" s="607"/>
      <c r="E42" s="607"/>
      <c r="F42" s="607"/>
      <c r="G42" s="607"/>
      <c r="H42" s="607"/>
      <c r="I42" s="607"/>
      <c r="J42" s="607"/>
      <c r="K42" s="607"/>
      <c r="L42" s="607"/>
      <c r="M42" s="607"/>
      <c r="N42" s="607"/>
      <c r="O42" s="607"/>
      <c r="P42" s="607"/>
      <c r="Q42" s="607"/>
      <c r="R42" s="607"/>
    </row>
    <row r="43" spans="1:24" s="137" customFormat="1" ht="18" customHeight="1">
      <c r="B43" s="607" t="s">
        <v>324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607"/>
      <c r="O43" s="607"/>
      <c r="P43" s="607"/>
      <c r="Q43" s="607"/>
      <c r="R43" s="607"/>
    </row>
    <row r="44" spans="1:24" s="137" customFormat="1" ht="18" customHeight="1">
      <c r="B44" s="607" t="s">
        <v>325</v>
      </c>
      <c r="C44" s="607"/>
      <c r="D44" s="607"/>
      <c r="E44" s="607"/>
      <c r="F44" s="607"/>
      <c r="G44" s="607"/>
      <c r="H44" s="607"/>
      <c r="I44" s="607"/>
      <c r="J44" s="607"/>
      <c r="K44" s="607"/>
      <c r="L44" s="607"/>
      <c r="M44" s="607"/>
      <c r="N44" s="607"/>
      <c r="O44" s="607"/>
      <c r="P44" s="607"/>
      <c r="Q44" s="607"/>
      <c r="R44" s="607"/>
    </row>
    <row r="45" spans="1:24" s="137" customFormat="1" ht="18" customHeight="1">
      <c r="B45" s="607" t="s">
        <v>326</v>
      </c>
      <c r="C45" s="607"/>
      <c r="D45" s="607"/>
      <c r="E45" s="607"/>
      <c r="F45" s="607"/>
      <c r="G45" s="607"/>
      <c r="H45" s="607"/>
      <c r="I45" s="607"/>
      <c r="J45" s="607"/>
      <c r="K45" s="607"/>
      <c r="L45" s="607"/>
      <c r="M45" s="607"/>
      <c r="N45" s="607"/>
      <c r="O45" s="607"/>
      <c r="P45" s="607"/>
      <c r="Q45" s="607"/>
      <c r="R45" s="607"/>
    </row>
    <row r="46" spans="1:24" s="137" customFormat="1" ht="18" customHeight="1">
      <c r="B46" s="607" t="s">
        <v>327</v>
      </c>
      <c r="C46" s="607"/>
      <c r="D46" s="607"/>
      <c r="E46" s="607"/>
      <c r="F46" s="607"/>
      <c r="G46" s="607"/>
      <c r="H46" s="607"/>
      <c r="I46" s="607"/>
      <c r="J46" s="607"/>
      <c r="K46" s="607"/>
      <c r="L46" s="607"/>
      <c r="M46" s="607"/>
      <c r="N46" s="607"/>
      <c r="O46" s="607"/>
      <c r="P46" s="607"/>
      <c r="Q46" s="607"/>
      <c r="R46" s="607"/>
    </row>
    <row r="47" spans="1:24" s="137" customFormat="1" ht="18" customHeight="1">
      <c r="B47" s="607" t="s">
        <v>328</v>
      </c>
      <c r="C47" s="607"/>
      <c r="D47" s="607"/>
      <c r="E47" s="607"/>
      <c r="F47" s="607"/>
      <c r="G47" s="607"/>
      <c r="H47" s="607"/>
      <c r="I47" s="607"/>
      <c r="J47" s="607"/>
      <c r="K47" s="607"/>
      <c r="L47" s="607"/>
      <c r="M47" s="607"/>
      <c r="N47" s="607"/>
      <c r="O47" s="607"/>
      <c r="P47" s="607"/>
      <c r="Q47" s="607"/>
      <c r="R47" s="607"/>
    </row>
    <row r="48" spans="1:24" s="138" customFormat="1" ht="18" customHeight="1">
      <c r="B48" s="606" t="s">
        <v>329</v>
      </c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606"/>
      <c r="N48" s="606"/>
      <c r="O48" s="606"/>
      <c r="P48" s="606"/>
      <c r="Q48" s="606"/>
      <c r="R48" s="606"/>
    </row>
    <row r="49" spans="2:18" s="138" customFormat="1" ht="18" customHeight="1">
      <c r="B49" s="606" t="s">
        <v>330</v>
      </c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6"/>
      <c r="N49" s="606"/>
      <c r="O49" s="606"/>
      <c r="P49" s="606"/>
      <c r="Q49" s="606"/>
      <c r="R49" s="606"/>
    </row>
    <row r="50" spans="2:18" s="137" customFormat="1" ht="18" customHeight="1">
      <c r="B50" s="607" t="s">
        <v>331</v>
      </c>
      <c r="C50" s="607"/>
      <c r="D50" s="607"/>
      <c r="E50" s="607"/>
      <c r="F50" s="607"/>
      <c r="G50" s="607"/>
      <c r="H50" s="607"/>
      <c r="I50" s="607"/>
      <c r="J50" s="607"/>
      <c r="K50" s="607"/>
      <c r="L50" s="607"/>
      <c r="M50" s="607"/>
      <c r="N50" s="607"/>
      <c r="O50" s="607"/>
      <c r="P50" s="607"/>
      <c r="Q50" s="607"/>
      <c r="R50" s="607"/>
    </row>
    <row r="51" spans="2:18" s="137" customFormat="1" ht="18" customHeight="1">
      <c r="B51" s="607" t="s">
        <v>332</v>
      </c>
      <c r="C51" s="607"/>
      <c r="D51" s="607"/>
      <c r="E51" s="607"/>
      <c r="F51" s="607"/>
      <c r="G51" s="607"/>
      <c r="H51" s="607"/>
      <c r="I51" s="607"/>
      <c r="J51" s="607"/>
      <c r="K51" s="607"/>
      <c r="L51" s="607"/>
      <c r="M51" s="607"/>
      <c r="N51" s="607"/>
      <c r="O51" s="607"/>
      <c r="P51" s="607"/>
      <c r="Q51" s="607"/>
      <c r="R51" s="607"/>
    </row>
    <row r="52" spans="2:18" s="137" customFormat="1" ht="18" customHeight="1">
      <c r="B52" s="607" t="s">
        <v>333</v>
      </c>
      <c r="C52" s="607"/>
      <c r="D52" s="607"/>
      <c r="E52" s="607"/>
      <c r="F52" s="607"/>
      <c r="G52" s="607"/>
      <c r="H52" s="607"/>
      <c r="I52" s="607"/>
      <c r="J52" s="607"/>
      <c r="K52" s="607"/>
      <c r="L52" s="607"/>
      <c r="M52" s="607"/>
      <c r="N52" s="607"/>
      <c r="O52" s="607"/>
      <c r="P52" s="607"/>
      <c r="Q52" s="607"/>
      <c r="R52" s="607"/>
    </row>
    <row r="53" spans="2:18" s="137" customFormat="1" ht="18" customHeight="1">
      <c r="B53" s="607" t="s">
        <v>334</v>
      </c>
      <c r="C53" s="607"/>
      <c r="D53" s="607"/>
      <c r="E53" s="607"/>
      <c r="F53" s="607"/>
      <c r="G53" s="607"/>
      <c r="H53" s="607"/>
      <c r="I53" s="607"/>
      <c r="J53" s="607"/>
      <c r="K53" s="607"/>
      <c r="L53" s="607"/>
      <c r="M53" s="607"/>
      <c r="N53" s="607"/>
      <c r="O53" s="607"/>
      <c r="P53" s="607"/>
      <c r="Q53" s="607"/>
      <c r="R53" s="607"/>
    </row>
    <row r="54" spans="2:18" s="137" customFormat="1" ht="18" customHeight="1">
      <c r="B54" s="607" t="s">
        <v>335</v>
      </c>
      <c r="C54" s="607"/>
      <c r="D54" s="607"/>
      <c r="E54" s="607"/>
      <c r="F54" s="607"/>
      <c r="G54" s="607"/>
      <c r="H54" s="607"/>
      <c r="I54" s="607"/>
      <c r="J54" s="607"/>
      <c r="K54" s="607"/>
      <c r="L54" s="607"/>
      <c r="M54" s="607"/>
      <c r="N54" s="607"/>
      <c r="O54" s="607"/>
      <c r="P54" s="607"/>
      <c r="Q54" s="607"/>
      <c r="R54" s="607"/>
    </row>
    <row r="55" spans="2:18" s="138" customFormat="1" ht="18" customHeight="1">
      <c r="B55" s="606" t="s">
        <v>336</v>
      </c>
      <c r="C55" s="606"/>
      <c r="D55" s="606"/>
      <c r="E55" s="606"/>
      <c r="F55" s="606"/>
      <c r="G55" s="606"/>
      <c r="H55" s="606"/>
      <c r="I55" s="606"/>
      <c r="J55" s="606"/>
      <c r="K55" s="606"/>
      <c r="L55" s="606"/>
      <c r="M55" s="606"/>
      <c r="N55" s="606"/>
      <c r="O55" s="606"/>
      <c r="P55" s="606"/>
      <c r="Q55" s="606"/>
      <c r="R55" s="606"/>
    </row>
    <row r="56" spans="2:18" s="137" customFormat="1" ht="18" customHeight="1">
      <c r="B56" s="607" t="s">
        <v>337</v>
      </c>
      <c r="C56" s="607"/>
      <c r="D56" s="607"/>
      <c r="E56" s="607"/>
      <c r="F56" s="607"/>
      <c r="G56" s="607"/>
      <c r="H56" s="607"/>
      <c r="I56" s="607"/>
      <c r="J56" s="607"/>
      <c r="K56" s="607"/>
      <c r="L56" s="607"/>
      <c r="M56" s="607"/>
      <c r="N56" s="607"/>
      <c r="O56" s="607"/>
      <c r="P56" s="607"/>
      <c r="Q56" s="607"/>
      <c r="R56" s="607"/>
    </row>
    <row r="57" spans="2:18" s="137" customFormat="1" ht="18" customHeight="1">
      <c r="B57" s="607" t="s">
        <v>338</v>
      </c>
      <c r="C57" s="607"/>
      <c r="D57" s="607"/>
      <c r="E57" s="607"/>
      <c r="F57" s="607"/>
      <c r="G57" s="607"/>
      <c r="H57" s="607"/>
      <c r="I57" s="607"/>
      <c r="J57" s="607"/>
      <c r="K57" s="607"/>
      <c r="L57" s="607"/>
      <c r="M57" s="607"/>
      <c r="N57" s="607"/>
      <c r="O57" s="607"/>
      <c r="P57" s="607"/>
      <c r="Q57" s="607"/>
      <c r="R57" s="607"/>
    </row>
    <row r="58" spans="2:18" s="138" customFormat="1" ht="18" customHeight="1">
      <c r="B58" s="607" t="s">
        <v>339</v>
      </c>
      <c r="C58" s="607"/>
      <c r="D58" s="607"/>
      <c r="E58" s="607"/>
      <c r="F58" s="607"/>
      <c r="G58" s="607"/>
      <c r="H58" s="607"/>
      <c r="I58" s="607"/>
      <c r="J58" s="607"/>
      <c r="K58" s="607"/>
      <c r="L58" s="607"/>
      <c r="M58" s="607"/>
      <c r="N58" s="607"/>
      <c r="O58" s="607"/>
      <c r="P58" s="607"/>
      <c r="Q58" s="607"/>
      <c r="R58" s="607"/>
    </row>
    <row r="59" spans="2:18" s="137" customFormat="1" ht="18" customHeight="1">
      <c r="B59" s="607" t="s">
        <v>340</v>
      </c>
      <c r="C59" s="607"/>
      <c r="D59" s="607"/>
      <c r="E59" s="607"/>
      <c r="F59" s="607"/>
      <c r="G59" s="607"/>
      <c r="H59" s="607"/>
      <c r="I59" s="607"/>
      <c r="J59" s="607"/>
      <c r="K59" s="607"/>
      <c r="L59" s="607"/>
      <c r="M59" s="607"/>
      <c r="N59" s="607"/>
      <c r="O59" s="607"/>
      <c r="P59" s="607"/>
      <c r="Q59" s="607"/>
      <c r="R59" s="607"/>
    </row>
    <row r="60" spans="2:18" s="137" customFormat="1" ht="18" customHeight="1">
      <c r="B60" s="607" t="s">
        <v>341</v>
      </c>
      <c r="C60" s="607"/>
      <c r="D60" s="607"/>
      <c r="E60" s="607"/>
      <c r="F60" s="607"/>
      <c r="G60" s="607"/>
      <c r="H60" s="607"/>
      <c r="I60" s="607"/>
      <c r="J60" s="607"/>
      <c r="K60" s="607"/>
      <c r="L60" s="607"/>
      <c r="M60" s="607"/>
      <c r="N60" s="607"/>
      <c r="O60" s="607"/>
      <c r="P60" s="607"/>
      <c r="Q60" s="607"/>
      <c r="R60" s="607"/>
    </row>
    <row r="61" spans="2:18" s="137" customFormat="1" ht="18" customHeight="1">
      <c r="B61" s="607" t="s">
        <v>342</v>
      </c>
      <c r="C61" s="607"/>
      <c r="D61" s="607"/>
      <c r="E61" s="607"/>
      <c r="F61" s="607"/>
      <c r="G61" s="607"/>
      <c r="H61" s="607"/>
      <c r="I61" s="607"/>
      <c r="J61" s="607"/>
      <c r="K61" s="607"/>
      <c r="L61" s="607"/>
      <c r="M61" s="607"/>
      <c r="N61" s="607"/>
      <c r="O61" s="607"/>
      <c r="P61" s="607"/>
      <c r="Q61" s="607"/>
      <c r="R61" s="607"/>
    </row>
    <row r="62" spans="2:18" s="137" customFormat="1" ht="18" customHeight="1">
      <c r="B62" s="607" t="s">
        <v>343</v>
      </c>
      <c r="C62" s="607"/>
      <c r="D62" s="607"/>
      <c r="E62" s="607"/>
      <c r="F62" s="607"/>
      <c r="G62" s="607"/>
      <c r="H62" s="607"/>
      <c r="I62" s="607"/>
      <c r="J62" s="607"/>
      <c r="K62" s="607"/>
      <c r="L62" s="607"/>
      <c r="M62" s="607"/>
      <c r="N62" s="607"/>
      <c r="O62" s="607"/>
      <c r="P62" s="607"/>
      <c r="Q62" s="607"/>
      <c r="R62" s="607"/>
    </row>
    <row r="63" spans="2:18" s="138" customFormat="1" ht="18" customHeight="1">
      <c r="B63" s="606" t="s">
        <v>344</v>
      </c>
      <c r="C63" s="606"/>
      <c r="D63" s="606"/>
      <c r="E63" s="606"/>
      <c r="F63" s="606"/>
      <c r="G63" s="606"/>
      <c r="H63" s="606"/>
      <c r="I63" s="606"/>
      <c r="J63" s="606"/>
      <c r="K63" s="606"/>
      <c r="L63" s="606"/>
      <c r="M63" s="606"/>
      <c r="N63" s="606"/>
      <c r="O63" s="606"/>
      <c r="P63" s="606"/>
      <c r="Q63" s="606"/>
      <c r="R63" s="606"/>
    </row>
    <row r="65" spans="2:19" ht="13.5">
      <c r="B65" s="352"/>
      <c r="C65" s="354" t="s">
        <v>839</v>
      </c>
      <c r="D65" s="354"/>
      <c r="E65" s="354"/>
      <c r="F65" s="354"/>
      <c r="G65" s="354"/>
      <c r="H65" s="354"/>
      <c r="I65" s="354"/>
      <c r="J65" s="354"/>
      <c r="K65" s="354"/>
      <c r="L65" s="354"/>
      <c r="M65" s="354"/>
      <c r="N65" s="354"/>
      <c r="O65" s="354"/>
      <c r="P65" s="354"/>
      <c r="Q65" s="354"/>
      <c r="R65" s="353"/>
      <c r="S65" s="353"/>
    </row>
    <row r="74" spans="2:19" ht="9.75" customHeight="1"/>
    <row r="75" spans="2:19" ht="18.75">
      <c r="B75" s="289"/>
      <c r="C75" s="289"/>
      <c r="D75" s="289"/>
      <c r="E75" s="289"/>
      <c r="F75" s="453" t="s">
        <v>603</v>
      </c>
      <c r="G75" s="453"/>
      <c r="H75" s="453"/>
      <c r="I75" s="453"/>
      <c r="J75" s="453"/>
      <c r="K75" s="605" t="s">
        <v>813</v>
      </c>
      <c r="L75" s="605"/>
      <c r="M75" s="605"/>
      <c r="N75" s="605"/>
      <c r="O75" s="605"/>
      <c r="P75" s="604" t="s">
        <v>271</v>
      </c>
      <c r="Q75" s="604"/>
      <c r="R75" s="604"/>
    </row>
    <row r="76" spans="2:19">
      <c r="B76" s="289"/>
      <c r="C76" s="289"/>
      <c r="D76" s="289"/>
      <c r="E76" s="289"/>
      <c r="F76" s="289"/>
      <c r="G76" s="289"/>
      <c r="H76" s="289"/>
      <c r="I76" s="289"/>
      <c r="J76" s="289"/>
      <c r="K76" s="289"/>
      <c r="L76" s="289"/>
      <c r="M76" s="289"/>
      <c r="N76" s="289"/>
      <c r="O76" s="289"/>
      <c r="P76" s="290"/>
      <c r="Q76" s="290"/>
      <c r="R76" s="290"/>
    </row>
    <row r="77" spans="2:19">
      <c r="B77" s="289"/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89"/>
      <c r="N77" s="289"/>
      <c r="O77" s="289"/>
      <c r="P77" s="290"/>
      <c r="Q77" s="290"/>
      <c r="R77" s="290"/>
    </row>
    <row r="78" spans="2:19" ht="18.75">
      <c r="B78" s="289"/>
      <c r="C78" s="289"/>
      <c r="D78" s="289"/>
      <c r="E78" s="289"/>
      <c r="F78" s="453" t="s">
        <v>276</v>
      </c>
      <c r="G78" s="453"/>
      <c r="H78" s="453"/>
      <c r="I78" s="453"/>
      <c r="J78" s="453"/>
      <c r="K78" s="453">
        <f>장기요양급여이용표준약관!C22</f>
        <v>0</v>
      </c>
      <c r="L78" s="453"/>
      <c r="M78" s="453"/>
      <c r="N78" s="453"/>
      <c r="O78" s="453"/>
      <c r="P78" s="604" t="s">
        <v>271</v>
      </c>
      <c r="Q78" s="604"/>
      <c r="R78" s="604"/>
    </row>
    <row r="79" spans="2:19">
      <c r="B79" s="289"/>
      <c r="C79" s="289"/>
      <c r="D79" s="289"/>
      <c r="E79" s="289"/>
      <c r="F79" s="289"/>
      <c r="G79" s="289"/>
      <c r="H79" s="289"/>
      <c r="I79" s="289"/>
      <c r="J79" s="289"/>
      <c r="K79" s="289"/>
      <c r="L79" s="289"/>
      <c r="M79" s="289"/>
      <c r="N79" s="289"/>
      <c r="O79" s="289"/>
      <c r="P79" s="289"/>
      <c r="Q79" s="289"/>
      <c r="R79" s="289"/>
    </row>
  </sheetData>
  <mergeCells count="67">
    <mergeCell ref="B8:R8"/>
    <mergeCell ref="B2:R2"/>
    <mergeCell ref="B4:R4"/>
    <mergeCell ref="B5:R5"/>
    <mergeCell ref="B6:R6"/>
    <mergeCell ref="B7:R7"/>
    <mergeCell ref="B20:R20"/>
    <mergeCell ref="B9:R9"/>
    <mergeCell ref="B10:R10"/>
    <mergeCell ref="B11:R11"/>
    <mergeCell ref="B12:R12"/>
    <mergeCell ref="B13:R13"/>
    <mergeCell ref="B14:R14"/>
    <mergeCell ref="B15:R15"/>
    <mergeCell ref="B16:R16"/>
    <mergeCell ref="B17:R17"/>
    <mergeCell ref="B18:R18"/>
    <mergeCell ref="B19:R19"/>
    <mergeCell ref="B32:R32"/>
    <mergeCell ref="B21:R21"/>
    <mergeCell ref="B22:R22"/>
    <mergeCell ref="B23:R23"/>
    <mergeCell ref="B24:R24"/>
    <mergeCell ref="B25:R25"/>
    <mergeCell ref="B26:R26"/>
    <mergeCell ref="B27:R27"/>
    <mergeCell ref="B28:R28"/>
    <mergeCell ref="B29:R29"/>
    <mergeCell ref="B30:R30"/>
    <mergeCell ref="B31:R31"/>
    <mergeCell ref="B44:R44"/>
    <mergeCell ref="B33:R33"/>
    <mergeCell ref="B34:R34"/>
    <mergeCell ref="B35:R35"/>
    <mergeCell ref="B36:R36"/>
    <mergeCell ref="B37:R37"/>
    <mergeCell ref="B38:R38"/>
    <mergeCell ref="B39:R39"/>
    <mergeCell ref="B40:R40"/>
    <mergeCell ref="B41:R41"/>
    <mergeCell ref="B42:R42"/>
    <mergeCell ref="B43:R43"/>
    <mergeCell ref="B56:R56"/>
    <mergeCell ref="B45:R45"/>
    <mergeCell ref="B46:R46"/>
    <mergeCell ref="B47:R47"/>
    <mergeCell ref="B48:R48"/>
    <mergeCell ref="B49:R49"/>
    <mergeCell ref="B50:R50"/>
    <mergeCell ref="B51:R51"/>
    <mergeCell ref="B52:R52"/>
    <mergeCell ref="B53:R53"/>
    <mergeCell ref="B54:R54"/>
    <mergeCell ref="B55:R55"/>
    <mergeCell ref="B63:R63"/>
    <mergeCell ref="B57:R57"/>
    <mergeCell ref="B58:R58"/>
    <mergeCell ref="B59:R59"/>
    <mergeCell ref="B60:R60"/>
    <mergeCell ref="B61:R61"/>
    <mergeCell ref="B62:R62"/>
    <mergeCell ref="F75:J75"/>
    <mergeCell ref="P75:R75"/>
    <mergeCell ref="P78:R78"/>
    <mergeCell ref="F78:J78"/>
    <mergeCell ref="K78:O78"/>
    <mergeCell ref="K75:O75"/>
  </mergeCells>
  <phoneticPr fontId="10" type="noConversion"/>
  <printOptions horizontalCentered="1"/>
  <pageMargins left="0.69986110925674438" right="0.69986110925674438" top="1.19" bottom="1.08" header="0.30000001192092896" footer="0.30000001192092896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41">
    <tabColor theme="6" tint="0.59999389629810485"/>
  </sheetPr>
  <dimension ref="B1:BB214"/>
  <sheetViews>
    <sheetView topLeftCell="A7" workbookViewId="0">
      <selection activeCell="X21" sqref="X21"/>
    </sheetView>
  </sheetViews>
  <sheetFormatPr defaultRowHeight="13.5"/>
  <cols>
    <col min="1" max="1" width="0.33203125" customWidth="1"/>
    <col min="2" max="2" width="4.5546875" customWidth="1"/>
    <col min="3" max="20" width="3.77734375" customWidth="1"/>
    <col min="21" max="21" width="1.6640625" customWidth="1"/>
    <col min="22" max="39" width="3.77734375" customWidth="1"/>
  </cols>
  <sheetData>
    <row r="1" spans="2:54" ht="2.25" customHeight="1"/>
    <row r="2" spans="2:54" ht="24" customHeight="1">
      <c r="B2" s="611" t="s">
        <v>7</v>
      </c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  <c r="P2" s="612"/>
      <c r="Q2" s="612"/>
      <c r="R2" s="612"/>
      <c r="S2" s="612"/>
      <c r="T2" s="613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1"/>
      <c r="AX2" s="1"/>
      <c r="AY2" s="1"/>
      <c r="AZ2" s="1"/>
      <c r="BA2" s="1"/>
      <c r="BB2" s="1"/>
    </row>
    <row r="3" spans="2:54" ht="34.5" customHeight="1">
      <c r="B3" s="614"/>
      <c r="C3" s="615"/>
      <c r="D3" s="615"/>
      <c r="E3" s="615"/>
      <c r="F3" s="615"/>
      <c r="G3" s="615"/>
      <c r="H3" s="615"/>
      <c r="I3" s="615"/>
      <c r="J3" s="615"/>
      <c r="K3" s="615"/>
      <c r="L3" s="615"/>
      <c r="M3" s="615"/>
      <c r="N3" s="615"/>
      <c r="O3" s="615"/>
      <c r="P3" s="615"/>
      <c r="Q3" s="615"/>
      <c r="R3" s="615"/>
      <c r="S3" s="615"/>
      <c r="T3" s="61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"/>
      <c r="AX3" s="1"/>
      <c r="AY3" s="1"/>
      <c r="AZ3" s="1"/>
      <c r="BA3" s="1"/>
      <c r="BB3" s="1"/>
    </row>
    <row r="4" spans="2:54" ht="31.5" customHeight="1">
      <c r="B4" s="22" t="s">
        <v>8</v>
      </c>
      <c r="C4" s="619" t="s">
        <v>860</v>
      </c>
      <c r="D4" s="619"/>
      <c r="E4" s="619"/>
      <c r="F4" s="619"/>
      <c r="G4" s="22" t="s">
        <v>9</v>
      </c>
      <c r="H4" s="618">
        <f>장기요양급여이용표준약관!D15</f>
        <v>0</v>
      </c>
      <c r="I4" s="618"/>
      <c r="J4" s="620" t="s">
        <v>4</v>
      </c>
      <c r="K4" s="621"/>
      <c r="L4" s="622">
        <f>초기상담기록지!D6</f>
        <v>0</v>
      </c>
      <c r="M4" s="622"/>
      <c r="N4" s="622"/>
      <c r="O4" s="622"/>
      <c r="P4" s="621" t="s">
        <v>10</v>
      </c>
      <c r="Q4" s="621"/>
      <c r="R4" s="623">
        <f>장기요양급여이용표준약관!B27</f>
        <v>0</v>
      </c>
      <c r="S4" s="624"/>
      <c r="T4" s="62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1"/>
      <c r="AX4" s="1"/>
      <c r="AY4" s="1"/>
      <c r="AZ4" s="1"/>
      <c r="BA4" s="1"/>
      <c r="BB4" s="1"/>
    </row>
    <row r="5" spans="2:54" ht="23.25" customHeight="1">
      <c r="B5" s="627" t="s">
        <v>11</v>
      </c>
      <c r="C5" s="617" t="s">
        <v>818</v>
      </c>
      <c r="D5" s="617"/>
      <c r="E5" s="617"/>
      <c r="F5" s="617"/>
      <c r="G5" s="617" t="s">
        <v>13</v>
      </c>
      <c r="H5" s="617"/>
      <c r="I5" s="617"/>
      <c r="J5" s="617" t="s">
        <v>14</v>
      </c>
      <c r="K5" s="617"/>
      <c r="L5" s="626" t="s">
        <v>12</v>
      </c>
      <c r="M5" s="626"/>
      <c r="N5" s="626"/>
      <c r="O5" s="626"/>
      <c r="P5" s="626" t="s">
        <v>13</v>
      </c>
      <c r="Q5" s="626"/>
      <c r="R5" s="626"/>
      <c r="S5" s="626" t="s">
        <v>14</v>
      </c>
      <c r="T5" s="626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1"/>
      <c r="AX5" s="1"/>
      <c r="AY5" s="1"/>
      <c r="AZ5" s="1"/>
      <c r="BA5" s="1"/>
      <c r="BB5" s="1"/>
    </row>
    <row r="6" spans="2:54" ht="23.25" customHeight="1">
      <c r="B6" s="610"/>
      <c r="C6" s="610" t="s">
        <v>879</v>
      </c>
      <c r="D6" s="610"/>
      <c r="E6" s="610"/>
      <c r="F6" s="610"/>
      <c r="G6" s="610"/>
      <c r="H6" s="610"/>
      <c r="I6" s="610"/>
      <c r="J6" s="610"/>
      <c r="K6" s="610"/>
      <c r="L6" s="610"/>
      <c r="M6" s="610"/>
      <c r="N6" s="610"/>
      <c r="O6" s="610"/>
      <c r="P6" s="610"/>
      <c r="Q6" s="610"/>
      <c r="R6" s="610"/>
      <c r="S6" s="610"/>
      <c r="T6" s="610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1"/>
      <c r="AX6" s="1"/>
      <c r="AY6" s="1"/>
      <c r="AZ6" s="1"/>
      <c r="BA6" s="1"/>
      <c r="BB6" s="1"/>
    </row>
    <row r="7" spans="2:54" ht="23.25" customHeight="1">
      <c r="B7" s="610"/>
      <c r="C7" s="610"/>
      <c r="D7" s="610"/>
      <c r="E7" s="610"/>
      <c r="F7" s="610"/>
      <c r="G7" s="610"/>
      <c r="H7" s="610"/>
      <c r="I7" s="610"/>
      <c r="J7" s="610"/>
      <c r="K7" s="610"/>
      <c r="L7" s="610"/>
      <c r="M7" s="610"/>
      <c r="N7" s="610"/>
      <c r="O7" s="610"/>
      <c r="P7" s="610"/>
      <c r="Q7" s="610"/>
      <c r="R7" s="610"/>
      <c r="S7" s="610"/>
      <c r="T7" s="61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1"/>
      <c r="AX7" s="1"/>
      <c r="AY7" s="1"/>
      <c r="AZ7" s="1"/>
      <c r="BA7" s="1"/>
      <c r="BB7" s="1"/>
    </row>
    <row r="8" spans="2:54" ht="23.25" customHeight="1">
      <c r="B8" s="610"/>
      <c r="C8" s="610"/>
      <c r="D8" s="610"/>
      <c r="E8" s="610"/>
      <c r="F8" s="610"/>
      <c r="G8" s="610"/>
      <c r="H8" s="610"/>
      <c r="I8" s="610"/>
      <c r="J8" s="610"/>
      <c r="K8" s="610"/>
      <c r="L8" s="610"/>
      <c r="M8" s="610"/>
      <c r="N8" s="610"/>
      <c r="O8" s="610"/>
      <c r="P8" s="610"/>
      <c r="Q8" s="610"/>
      <c r="R8" s="610"/>
      <c r="S8" s="610"/>
      <c r="T8" s="610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1"/>
      <c r="AX8" s="1"/>
      <c r="AY8" s="1"/>
      <c r="AZ8" s="1"/>
      <c r="BA8" s="1"/>
      <c r="BB8" s="1"/>
    </row>
    <row r="9" spans="2:54" ht="23.25" customHeight="1">
      <c r="B9" s="610"/>
      <c r="C9" s="610"/>
      <c r="D9" s="610"/>
      <c r="E9" s="610"/>
      <c r="F9" s="610"/>
      <c r="G9" s="610"/>
      <c r="H9" s="610"/>
      <c r="I9" s="610"/>
      <c r="J9" s="610"/>
      <c r="K9" s="610"/>
      <c r="L9" s="610"/>
      <c r="M9" s="610"/>
      <c r="N9" s="610"/>
      <c r="O9" s="610"/>
      <c r="P9" s="610"/>
      <c r="Q9" s="610"/>
      <c r="R9" s="610"/>
      <c r="S9" s="610"/>
      <c r="T9" s="610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1"/>
      <c r="AX9" s="1"/>
      <c r="AY9" s="1"/>
      <c r="AZ9" s="1"/>
      <c r="BA9" s="1"/>
      <c r="BB9" s="1"/>
    </row>
    <row r="10" spans="2:54" ht="23.25" customHeight="1">
      <c r="B10" s="610"/>
      <c r="C10" s="610"/>
      <c r="D10" s="610"/>
      <c r="E10" s="610"/>
      <c r="F10" s="610"/>
      <c r="G10" s="610"/>
      <c r="H10" s="610"/>
      <c r="I10" s="610"/>
      <c r="J10" s="610"/>
      <c r="K10" s="610"/>
      <c r="L10" s="610"/>
      <c r="M10" s="610"/>
      <c r="N10" s="610"/>
      <c r="O10" s="610"/>
      <c r="P10" s="610"/>
      <c r="Q10" s="610"/>
      <c r="R10" s="610"/>
      <c r="S10" s="610"/>
      <c r="T10" s="610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1"/>
      <c r="AX10" s="1"/>
      <c r="AY10" s="1"/>
      <c r="AZ10" s="1"/>
      <c r="BA10" s="1"/>
      <c r="BB10" s="1"/>
    </row>
    <row r="11" spans="2:54" ht="23.25" customHeight="1">
      <c r="B11" s="610"/>
      <c r="C11" s="610"/>
      <c r="D11" s="610"/>
      <c r="E11" s="610"/>
      <c r="F11" s="610"/>
      <c r="G11" s="610"/>
      <c r="H11" s="610"/>
      <c r="I11" s="610"/>
      <c r="J11" s="610"/>
      <c r="K11" s="610"/>
      <c r="L11" s="610"/>
      <c r="M11" s="610"/>
      <c r="N11" s="610"/>
      <c r="O11" s="610"/>
      <c r="P11" s="610"/>
      <c r="Q11" s="610"/>
      <c r="R11" s="610"/>
      <c r="S11" s="610"/>
      <c r="T11" s="610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1"/>
      <c r="AX11" s="1"/>
      <c r="AY11" s="1"/>
      <c r="AZ11" s="1"/>
      <c r="BA11" s="1"/>
      <c r="BB11" s="1"/>
    </row>
    <row r="12" spans="2:54" ht="23.25" customHeight="1">
      <c r="B12" s="610"/>
      <c r="C12" s="610"/>
      <c r="D12" s="610"/>
      <c r="E12" s="610"/>
      <c r="F12" s="610"/>
      <c r="G12" s="610"/>
      <c r="H12" s="610"/>
      <c r="I12" s="610"/>
      <c r="J12" s="610"/>
      <c r="K12" s="610"/>
      <c r="L12" s="610"/>
      <c r="M12" s="610"/>
      <c r="N12" s="610"/>
      <c r="O12" s="610"/>
      <c r="P12" s="610"/>
      <c r="Q12" s="610"/>
      <c r="R12" s="610"/>
      <c r="S12" s="610"/>
      <c r="T12" s="610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1"/>
      <c r="AX12" s="1"/>
      <c r="AY12" s="1"/>
      <c r="AZ12" s="1"/>
      <c r="BA12" s="1"/>
      <c r="BB12" s="1"/>
    </row>
    <row r="13" spans="2:54" ht="23.25" customHeight="1">
      <c r="B13" s="610"/>
      <c r="C13" s="610"/>
      <c r="D13" s="610"/>
      <c r="E13" s="610"/>
      <c r="F13" s="610"/>
      <c r="G13" s="610"/>
      <c r="H13" s="610"/>
      <c r="I13" s="610"/>
      <c r="J13" s="610"/>
      <c r="K13" s="610"/>
      <c r="L13" s="610"/>
      <c r="M13" s="610"/>
      <c r="N13" s="610"/>
      <c r="O13" s="610"/>
      <c r="P13" s="610"/>
      <c r="Q13" s="610"/>
      <c r="R13" s="610"/>
      <c r="S13" s="610"/>
      <c r="T13" s="610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1"/>
      <c r="AX13" s="1"/>
      <c r="AY13" s="1"/>
      <c r="AZ13" s="1"/>
      <c r="BA13" s="1"/>
      <c r="BB13" s="1"/>
    </row>
    <row r="14" spans="2:54" ht="23.25" customHeight="1">
      <c r="B14" s="610"/>
      <c r="C14" s="610"/>
      <c r="D14" s="610"/>
      <c r="E14" s="610"/>
      <c r="F14" s="610"/>
      <c r="G14" s="610"/>
      <c r="H14" s="610"/>
      <c r="I14" s="610"/>
      <c r="J14" s="610"/>
      <c r="K14" s="610"/>
      <c r="L14" s="610"/>
      <c r="M14" s="610"/>
      <c r="N14" s="610"/>
      <c r="O14" s="610"/>
      <c r="P14" s="610"/>
      <c r="Q14" s="610"/>
      <c r="R14" s="610"/>
      <c r="S14" s="610"/>
      <c r="T14" s="610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1"/>
      <c r="AX14" s="1"/>
      <c r="AY14" s="1"/>
      <c r="AZ14" s="1"/>
      <c r="BA14" s="1"/>
      <c r="BB14" s="1"/>
    </row>
    <row r="15" spans="2:54" ht="23.25" customHeight="1">
      <c r="B15" s="610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10"/>
      <c r="P15" s="610"/>
      <c r="Q15" s="610"/>
      <c r="R15" s="610"/>
      <c r="S15" s="610"/>
      <c r="T15" s="610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1"/>
      <c r="AX15" s="1"/>
      <c r="AY15" s="1"/>
      <c r="AZ15" s="1"/>
      <c r="BA15" s="1"/>
      <c r="BB15" s="1"/>
    </row>
    <row r="16" spans="2:54" ht="23.25" customHeight="1">
      <c r="B16" s="610"/>
      <c r="C16" s="610"/>
      <c r="D16" s="610"/>
      <c r="E16" s="610"/>
      <c r="F16" s="610"/>
      <c r="G16" s="610"/>
      <c r="H16" s="610"/>
      <c r="I16" s="610"/>
      <c r="J16" s="610"/>
      <c r="K16" s="610"/>
      <c r="L16" s="610"/>
      <c r="M16" s="610"/>
      <c r="N16" s="610"/>
      <c r="O16" s="610"/>
      <c r="P16" s="610"/>
      <c r="Q16" s="610"/>
      <c r="R16" s="610"/>
      <c r="S16" s="610"/>
      <c r="T16" s="610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1"/>
      <c r="AX16" s="1"/>
      <c r="AY16" s="1"/>
      <c r="AZ16" s="1"/>
      <c r="BA16" s="1"/>
      <c r="BB16" s="1"/>
    </row>
    <row r="17" spans="2:54" ht="23.25" customHeight="1">
      <c r="B17" s="610"/>
      <c r="C17" s="610"/>
      <c r="D17" s="610"/>
      <c r="E17" s="610"/>
      <c r="F17" s="610"/>
      <c r="G17" s="610"/>
      <c r="H17" s="610"/>
      <c r="I17" s="610"/>
      <c r="J17" s="610"/>
      <c r="K17" s="610"/>
      <c r="L17" s="610"/>
      <c r="M17" s="610"/>
      <c r="N17" s="610"/>
      <c r="O17" s="610"/>
      <c r="P17" s="610"/>
      <c r="Q17" s="610"/>
      <c r="R17" s="610"/>
      <c r="S17" s="610"/>
      <c r="T17" s="610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1"/>
      <c r="AX17" s="1"/>
      <c r="AY17" s="1"/>
      <c r="AZ17" s="1"/>
      <c r="BA17" s="1"/>
      <c r="BB17" s="1"/>
    </row>
    <row r="18" spans="2:54" ht="23.25" customHeight="1">
      <c r="B18" s="610"/>
      <c r="C18" s="610"/>
      <c r="D18" s="610"/>
      <c r="E18" s="610"/>
      <c r="F18" s="610"/>
      <c r="G18" s="610"/>
      <c r="H18" s="610"/>
      <c r="I18" s="610"/>
      <c r="J18" s="610"/>
      <c r="K18" s="610"/>
      <c r="L18" s="610"/>
      <c r="M18" s="610"/>
      <c r="N18" s="610"/>
      <c r="O18" s="610"/>
      <c r="P18" s="610"/>
      <c r="Q18" s="610"/>
      <c r="R18" s="610"/>
      <c r="S18" s="610"/>
      <c r="T18" s="610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1"/>
      <c r="AX18" s="1"/>
      <c r="AY18" s="1"/>
      <c r="AZ18" s="1"/>
      <c r="BA18" s="1"/>
      <c r="BB18" s="1"/>
    </row>
    <row r="19" spans="2:54" ht="23.25" customHeight="1">
      <c r="B19" s="610"/>
      <c r="C19" s="610"/>
      <c r="D19" s="610"/>
      <c r="E19" s="610"/>
      <c r="F19" s="610"/>
      <c r="G19" s="610"/>
      <c r="H19" s="610"/>
      <c r="I19" s="610"/>
      <c r="J19" s="610"/>
      <c r="K19" s="610"/>
      <c r="L19" s="610"/>
      <c r="M19" s="610"/>
      <c r="N19" s="610"/>
      <c r="O19" s="610"/>
      <c r="P19" s="610"/>
      <c r="Q19" s="610"/>
      <c r="R19" s="610"/>
      <c r="S19" s="610"/>
      <c r="T19" s="610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1"/>
      <c r="AX19" s="1"/>
      <c r="AY19" s="1"/>
      <c r="AZ19" s="1"/>
      <c r="BA19" s="1"/>
      <c r="BB19" s="1"/>
    </row>
    <row r="20" spans="2:54" ht="23.25" customHeight="1">
      <c r="B20" s="610"/>
      <c r="C20" s="610"/>
      <c r="D20" s="610"/>
      <c r="E20" s="610"/>
      <c r="F20" s="610"/>
      <c r="G20" s="610"/>
      <c r="H20" s="610"/>
      <c r="I20" s="610"/>
      <c r="J20" s="610"/>
      <c r="K20" s="610"/>
      <c r="L20" s="610"/>
      <c r="M20" s="610"/>
      <c r="N20" s="610"/>
      <c r="O20" s="610"/>
      <c r="P20" s="610"/>
      <c r="Q20" s="610"/>
      <c r="R20" s="610"/>
      <c r="S20" s="610"/>
      <c r="T20" s="610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1"/>
      <c r="AX20" s="1"/>
      <c r="AY20" s="1"/>
      <c r="AZ20" s="1"/>
      <c r="BA20" s="1"/>
      <c r="BB20" s="1"/>
    </row>
    <row r="21" spans="2:54" ht="23.25" customHeight="1">
      <c r="B21" s="610"/>
      <c r="C21" s="610"/>
      <c r="D21" s="610"/>
      <c r="E21" s="610"/>
      <c r="F21" s="610"/>
      <c r="G21" s="610"/>
      <c r="H21" s="610"/>
      <c r="I21" s="610"/>
      <c r="J21" s="610"/>
      <c r="K21" s="610"/>
      <c r="L21" s="610"/>
      <c r="M21" s="610"/>
      <c r="N21" s="610"/>
      <c r="O21" s="610"/>
      <c r="P21" s="610"/>
      <c r="Q21" s="610"/>
      <c r="R21" s="610"/>
      <c r="S21" s="610"/>
      <c r="T21" s="610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1"/>
      <c r="AX21" s="1"/>
      <c r="AY21" s="1"/>
      <c r="AZ21" s="1"/>
      <c r="BA21" s="1"/>
      <c r="BB21" s="1"/>
    </row>
    <row r="22" spans="2:54" ht="23.25" customHeight="1">
      <c r="B22" s="610"/>
      <c r="C22" s="610"/>
      <c r="D22" s="610"/>
      <c r="E22" s="610"/>
      <c r="F22" s="610"/>
      <c r="G22" s="610"/>
      <c r="H22" s="610"/>
      <c r="I22" s="610"/>
      <c r="J22" s="610"/>
      <c r="K22" s="610"/>
      <c r="L22" s="610"/>
      <c r="M22" s="610"/>
      <c r="N22" s="610"/>
      <c r="O22" s="610"/>
      <c r="P22" s="610"/>
      <c r="Q22" s="610"/>
      <c r="R22" s="610"/>
      <c r="S22" s="610"/>
      <c r="T22" s="610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1"/>
      <c r="AX22" s="1"/>
      <c r="AY22" s="1"/>
      <c r="AZ22" s="1"/>
      <c r="BA22" s="1"/>
      <c r="BB22" s="1"/>
    </row>
    <row r="23" spans="2:54" ht="37.5" customHeight="1">
      <c r="B23" s="610" t="s">
        <v>15</v>
      </c>
      <c r="C23" s="633" t="s">
        <v>16</v>
      </c>
      <c r="D23" s="633"/>
      <c r="E23" s="633"/>
      <c r="F23" s="633"/>
      <c r="G23" s="633"/>
      <c r="H23" s="633"/>
      <c r="I23" s="633"/>
      <c r="J23" s="633"/>
      <c r="K23" s="633"/>
      <c r="L23" s="633"/>
      <c r="M23" s="633"/>
      <c r="N23" s="633"/>
      <c r="O23" s="633"/>
      <c r="P23" s="633"/>
      <c r="Q23" s="633"/>
      <c r="R23" s="633"/>
      <c r="S23" s="633"/>
      <c r="T23" s="633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1"/>
      <c r="AX23" s="1"/>
      <c r="AY23" s="1"/>
      <c r="AZ23" s="1"/>
      <c r="BA23" s="1"/>
      <c r="BB23" s="1"/>
    </row>
    <row r="24" spans="2:54" ht="37.5" customHeight="1">
      <c r="B24" s="610"/>
      <c r="C24" s="20"/>
      <c r="D24" s="19"/>
      <c r="E24" s="19"/>
      <c r="F24" s="19"/>
      <c r="G24" s="629" t="s">
        <v>17</v>
      </c>
      <c r="H24" s="629"/>
      <c r="I24" s="629"/>
      <c r="J24" s="629"/>
      <c r="K24" s="637" t="s">
        <v>814</v>
      </c>
      <c r="L24" s="636"/>
      <c r="M24" s="636"/>
      <c r="N24" s="628" t="s">
        <v>18</v>
      </c>
      <c r="O24" s="628"/>
      <c r="P24" s="628"/>
      <c r="Q24" s="19"/>
      <c r="R24" s="19"/>
      <c r="S24" s="19"/>
      <c r="T24" s="21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1"/>
      <c r="AX24" s="1"/>
      <c r="AY24" s="1"/>
      <c r="AZ24" s="1"/>
      <c r="BA24" s="1"/>
      <c r="BB24" s="1"/>
    </row>
    <row r="25" spans="2:54" ht="37.5" customHeight="1">
      <c r="B25" s="610"/>
      <c r="C25" s="16"/>
      <c r="D25" s="17"/>
      <c r="E25" s="17"/>
      <c r="F25" s="17"/>
      <c r="G25" s="635" t="s">
        <v>19</v>
      </c>
      <c r="H25" s="635"/>
      <c r="I25" s="635"/>
      <c r="J25" s="635"/>
      <c r="K25" s="636">
        <f>초기상담기록지!D7</f>
        <v>0</v>
      </c>
      <c r="L25" s="636"/>
      <c r="M25" s="636"/>
      <c r="N25" s="634" t="s">
        <v>18</v>
      </c>
      <c r="O25" s="634"/>
      <c r="P25" s="634"/>
      <c r="Q25" s="17"/>
      <c r="R25" s="17"/>
      <c r="S25" s="17"/>
      <c r="T25" s="18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1"/>
      <c r="AX25" s="1"/>
      <c r="AY25" s="1"/>
      <c r="AZ25" s="1"/>
      <c r="BA25" s="1"/>
      <c r="BB25" s="1"/>
    </row>
    <row r="26" spans="2:54" ht="45.75" customHeight="1">
      <c r="B26" s="630" t="s">
        <v>20</v>
      </c>
      <c r="C26" s="631"/>
      <c r="D26" s="631"/>
      <c r="E26" s="631"/>
      <c r="F26" s="631"/>
      <c r="G26" s="631"/>
      <c r="H26" s="631"/>
      <c r="I26" s="631"/>
      <c r="J26" s="631"/>
      <c r="K26" s="631"/>
      <c r="L26" s="631"/>
      <c r="M26" s="631"/>
      <c r="N26" s="631"/>
      <c r="O26" s="631"/>
      <c r="P26" s="631"/>
      <c r="Q26" s="631"/>
      <c r="R26" s="631"/>
      <c r="S26" s="631"/>
      <c r="T26" s="63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1"/>
      <c r="AX26" s="1"/>
      <c r="AY26" s="1"/>
      <c r="AZ26" s="1"/>
      <c r="BA26" s="1"/>
      <c r="BB26" s="1"/>
    </row>
    <row r="27" spans="2:54" ht="18.75" customHeight="1">
      <c r="B27" s="628" t="s">
        <v>165</v>
      </c>
      <c r="C27" s="628"/>
      <c r="D27" s="628"/>
      <c r="E27" s="628"/>
      <c r="F27" s="628"/>
      <c r="G27" s="628"/>
      <c r="H27" s="23"/>
      <c r="I27" s="23"/>
      <c r="J27" s="23"/>
      <c r="K27" s="23"/>
      <c r="L27" s="23"/>
      <c r="M27" s="23"/>
      <c r="N27" s="23"/>
      <c r="O27" s="23"/>
      <c r="P27" s="629"/>
      <c r="Q27" s="629"/>
      <c r="R27" s="629"/>
      <c r="S27" s="629"/>
      <c r="T27" s="629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1"/>
      <c r="AX27" s="1"/>
      <c r="AY27" s="1"/>
      <c r="AZ27" s="1"/>
      <c r="BA27" s="1"/>
      <c r="BB27" s="1"/>
    </row>
    <row r="28" spans="2:54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1"/>
      <c r="AX28" s="1"/>
      <c r="AY28" s="1"/>
      <c r="AZ28" s="1"/>
      <c r="BA28" s="1"/>
      <c r="BB28" s="1"/>
    </row>
    <row r="29" spans="2:54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1"/>
      <c r="AX29" s="1"/>
      <c r="AY29" s="1"/>
      <c r="AZ29" s="1"/>
      <c r="BA29" s="1"/>
      <c r="BB29" s="1"/>
    </row>
    <row r="30" spans="2:54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1"/>
      <c r="AX30" s="1"/>
      <c r="AY30" s="1"/>
      <c r="AZ30" s="1"/>
      <c r="BA30" s="1"/>
      <c r="BB30" s="1"/>
    </row>
    <row r="31" spans="2:5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1"/>
      <c r="AX31" s="1"/>
      <c r="AY31" s="1"/>
      <c r="AZ31" s="1"/>
      <c r="BA31" s="1"/>
      <c r="BB31" s="1"/>
    </row>
    <row r="32" spans="2:54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1"/>
      <c r="AX32" s="1"/>
      <c r="AY32" s="1"/>
      <c r="AZ32" s="1"/>
      <c r="BA32" s="1"/>
      <c r="BB32" s="1"/>
    </row>
    <row r="33" spans="2:54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1"/>
      <c r="AX33" s="1"/>
      <c r="AY33" s="1"/>
      <c r="AZ33" s="1"/>
      <c r="BA33" s="1"/>
      <c r="BB33" s="1"/>
    </row>
    <row r="34" spans="2:5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1"/>
      <c r="AX34" s="1"/>
      <c r="AY34" s="1"/>
      <c r="AZ34" s="1"/>
      <c r="BA34" s="1"/>
      <c r="BB34" s="1"/>
    </row>
    <row r="35" spans="2:5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1"/>
      <c r="AX35" s="1"/>
      <c r="AY35" s="1"/>
      <c r="AZ35" s="1"/>
      <c r="BA35" s="1"/>
      <c r="BB35" s="1"/>
    </row>
    <row r="36" spans="2:5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1"/>
      <c r="AX36" s="1"/>
      <c r="AY36" s="1"/>
      <c r="AZ36" s="1"/>
      <c r="BA36" s="1"/>
      <c r="BB36" s="1"/>
    </row>
    <row r="37" spans="2:5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1"/>
      <c r="AX37" s="1"/>
      <c r="AY37" s="1"/>
      <c r="AZ37" s="1"/>
      <c r="BA37" s="1"/>
      <c r="BB37" s="1"/>
    </row>
    <row r="38" spans="2:5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1"/>
      <c r="AX38" s="1"/>
      <c r="AY38" s="1"/>
      <c r="AZ38" s="1"/>
      <c r="BA38" s="1"/>
      <c r="BB38" s="1"/>
    </row>
    <row r="39" spans="2:5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1"/>
      <c r="AX39" s="1"/>
      <c r="AY39" s="1"/>
      <c r="AZ39" s="1"/>
      <c r="BA39" s="1"/>
      <c r="BB39" s="1"/>
    </row>
    <row r="40" spans="2:5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1"/>
      <c r="AX40" s="1"/>
      <c r="AY40" s="1"/>
      <c r="AZ40" s="1"/>
      <c r="BA40" s="1"/>
      <c r="BB40" s="1"/>
    </row>
    <row r="41" spans="2:5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1"/>
      <c r="AX41" s="1"/>
      <c r="AY41" s="1"/>
      <c r="AZ41" s="1"/>
      <c r="BA41" s="1"/>
      <c r="BB41" s="1"/>
    </row>
    <row r="42" spans="2:5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1"/>
      <c r="AX42" s="1"/>
      <c r="AY42" s="1"/>
      <c r="AZ42" s="1"/>
      <c r="BA42" s="1"/>
      <c r="BB42" s="1"/>
    </row>
    <row r="43" spans="2:5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1"/>
      <c r="AX43" s="1"/>
      <c r="AY43" s="1"/>
      <c r="AZ43" s="1"/>
      <c r="BA43" s="1"/>
      <c r="BB43" s="1"/>
    </row>
    <row r="44" spans="2:5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1"/>
      <c r="AX44" s="1"/>
      <c r="AY44" s="1"/>
      <c r="AZ44" s="1"/>
      <c r="BA44" s="1"/>
      <c r="BB44" s="1"/>
    </row>
    <row r="45" spans="2:5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1"/>
      <c r="AX45" s="1"/>
      <c r="AY45" s="1"/>
      <c r="AZ45" s="1"/>
      <c r="BA45" s="1"/>
      <c r="BB45" s="1"/>
    </row>
    <row r="46" spans="2:5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1"/>
      <c r="AX46" s="1"/>
      <c r="AY46" s="1"/>
      <c r="AZ46" s="1"/>
      <c r="BA46" s="1"/>
      <c r="BB46" s="1"/>
    </row>
    <row r="47" spans="2:54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1"/>
      <c r="AX47" s="1"/>
      <c r="AY47" s="1"/>
      <c r="AZ47" s="1"/>
      <c r="BA47" s="1"/>
      <c r="BB47" s="1"/>
    </row>
    <row r="48" spans="2:54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1"/>
      <c r="AX48" s="1"/>
      <c r="AY48" s="1"/>
      <c r="AZ48" s="1"/>
      <c r="BA48" s="1"/>
      <c r="BB48" s="1"/>
    </row>
    <row r="49" spans="2:54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1"/>
      <c r="AX49" s="1"/>
      <c r="AY49" s="1"/>
      <c r="AZ49" s="1"/>
      <c r="BA49" s="1"/>
      <c r="BB49" s="1"/>
    </row>
    <row r="50" spans="2:54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1"/>
      <c r="AX50" s="1"/>
      <c r="AY50" s="1"/>
      <c r="AZ50" s="1"/>
      <c r="BA50" s="1"/>
      <c r="BB50" s="1"/>
    </row>
    <row r="51" spans="2:54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1"/>
      <c r="AX51" s="1"/>
      <c r="AY51" s="1"/>
      <c r="AZ51" s="1"/>
      <c r="BA51" s="1"/>
      <c r="BB51" s="1"/>
    </row>
    <row r="52" spans="2:54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1"/>
      <c r="AX52" s="1"/>
      <c r="AY52" s="1"/>
      <c r="AZ52" s="1"/>
      <c r="BA52" s="1"/>
      <c r="BB52" s="1"/>
    </row>
    <row r="53" spans="2:54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1"/>
      <c r="AX53" s="1"/>
      <c r="AY53" s="1"/>
      <c r="AZ53" s="1"/>
      <c r="BA53" s="1"/>
      <c r="BB53" s="1"/>
    </row>
    <row r="54" spans="2: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1"/>
      <c r="AX54" s="1"/>
      <c r="AY54" s="1"/>
      <c r="AZ54" s="1"/>
      <c r="BA54" s="1"/>
      <c r="BB54" s="1"/>
    </row>
    <row r="55" spans="2:54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1"/>
      <c r="AX55" s="1"/>
      <c r="AY55" s="1"/>
      <c r="AZ55" s="1"/>
      <c r="BA55" s="1"/>
      <c r="BB55" s="1"/>
    </row>
    <row r="56" spans="2:54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1"/>
      <c r="AX56" s="1"/>
      <c r="AY56" s="1"/>
      <c r="AZ56" s="1"/>
      <c r="BA56" s="1"/>
      <c r="BB56" s="1"/>
    </row>
    <row r="57" spans="2:54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1"/>
      <c r="AX57" s="1"/>
      <c r="AY57" s="1"/>
      <c r="AZ57" s="1"/>
      <c r="BA57" s="1"/>
      <c r="BB57" s="1"/>
    </row>
    <row r="58" spans="2:54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1"/>
      <c r="AX58" s="1"/>
      <c r="AY58" s="1"/>
      <c r="AZ58" s="1"/>
      <c r="BA58" s="1"/>
      <c r="BB58" s="1"/>
    </row>
    <row r="59" spans="2:54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1"/>
      <c r="AX59" s="1"/>
      <c r="AY59" s="1"/>
      <c r="AZ59" s="1"/>
      <c r="BA59" s="1"/>
      <c r="BB59" s="1"/>
    </row>
    <row r="60" spans="2:54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1"/>
      <c r="AX60" s="1"/>
      <c r="AY60" s="1"/>
      <c r="AZ60" s="1"/>
      <c r="BA60" s="1"/>
      <c r="BB60" s="1"/>
    </row>
    <row r="61" spans="2:54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1"/>
      <c r="AX61" s="1"/>
      <c r="AY61" s="1"/>
      <c r="AZ61" s="1"/>
      <c r="BA61" s="1"/>
      <c r="BB61" s="1"/>
    </row>
    <row r="62" spans="2:54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1"/>
      <c r="AX62" s="1"/>
      <c r="AY62" s="1"/>
      <c r="AZ62" s="1"/>
      <c r="BA62" s="1"/>
      <c r="BB62" s="1"/>
    </row>
    <row r="63" spans="2:54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1"/>
      <c r="AX63" s="1"/>
      <c r="AY63" s="1"/>
      <c r="AZ63" s="1"/>
      <c r="BA63" s="1"/>
      <c r="BB63" s="1"/>
    </row>
    <row r="64" spans="2:5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1"/>
      <c r="AX64" s="1"/>
      <c r="AY64" s="1"/>
      <c r="AZ64" s="1"/>
      <c r="BA64" s="1"/>
      <c r="BB64" s="1"/>
    </row>
    <row r="65" spans="2:54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1"/>
      <c r="AX65" s="1"/>
      <c r="AY65" s="1"/>
      <c r="AZ65" s="1"/>
      <c r="BA65" s="1"/>
      <c r="BB65" s="1"/>
    </row>
    <row r="66" spans="2:54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1"/>
      <c r="AX66" s="1"/>
      <c r="AY66" s="1"/>
      <c r="AZ66" s="1"/>
      <c r="BA66" s="1"/>
      <c r="BB66" s="1"/>
    </row>
    <row r="67" spans="2:54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1"/>
      <c r="AX67" s="1"/>
      <c r="AY67" s="1"/>
      <c r="AZ67" s="1"/>
      <c r="BA67" s="1"/>
      <c r="BB67" s="1"/>
    </row>
    <row r="68" spans="2:54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1"/>
      <c r="AX68" s="1"/>
      <c r="AY68" s="1"/>
      <c r="AZ68" s="1"/>
      <c r="BA68" s="1"/>
      <c r="BB68" s="1"/>
    </row>
    <row r="69" spans="2:54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1"/>
      <c r="AX69" s="1"/>
      <c r="AY69" s="1"/>
      <c r="AZ69" s="1"/>
      <c r="BA69" s="1"/>
      <c r="BB69" s="1"/>
    </row>
    <row r="70" spans="2:54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1"/>
      <c r="AX70" s="1"/>
      <c r="AY70" s="1"/>
      <c r="AZ70" s="1"/>
      <c r="BA70" s="1"/>
      <c r="BB70" s="1"/>
    </row>
    <row r="71" spans="2:54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1"/>
      <c r="AX71" s="1"/>
      <c r="AY71" s="1"/>
      <c r="AZ71" s="1"/>
      <c r="BA71" s="1"/>
      <c r="BB71" s="1"/>
    </row>
    <row r="72" spans="2:5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1"/>
      <c r="AX72" s="1"/>
      <c r="AY72" s="1"/>
      <c r="AZ72" s="1"/>
      <c r="BA72" s="1"/>
      <c r="BB72" s="1"/>
    </row>
    <row r="73" spans="2:54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1"/>
      <c r="AX73" s="1"/>
      <c r="AY73" s="1"/>
      <c r="AZ73" s="1"/>
      <c r="BA73" s="1"/>
      <c r="BB73" s="1"/>
    </row>
    <row r="74" spans="2:5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1"/>
      <c r="AX74" s="1"/>
      <c r="AY74" s="1"/>
      <c r="AZ74" s="1"/>
      <c r="BA74" s="1"/>
      <c r="BB74" s="1"/>
    </row>
    <row r="75" spans="2:54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1"/>
      <c r="AX75" s="1"/>
      <c r="AY75" s="1"/>
      <c r="AZ75" s="1"/>
      <c r="BA75" s="1"/>
      <c r="BB75" s="1"/>
    </row>
    <row r="76" spans="2:54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1"/>
      <c r="AX76" s="1"/>
      <c r="AY76" s="1"/>
      <c r="AZ76" s="1"/>
      <c r="BA76" s="1"/>
      <c r="BB76" s="1"/>
    </row>
    <row r="77" spans="2:54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1"/>
      <c r="AX77" s="1"/>
      <c r="AY77" s="1"/>
      <c r="AZ77" s="1"/>
      <c r="BA77" s="1"/>
      <c r="BB77" s="1"/>
    </row>
    <row r="78" spans="2:54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1"/>
      <c r="AX78" s="1"/>
      <c r="AY78" s="1"/>
      <c r="AZ78" s="1"/>
      <c r="BA78" s="1"/>
      <c r="BB78" s="1"/>
    </row>
    <row r="79" spans="2:54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1"/>
      <c r="AX79" s="1"/>
      <c r="AY79" s="1"/>
      <c r="AZ79" s="1"/>
      <c r="BA79" s="1"/>
      <c r="BB79" s="1"/>
    </row>
    <row r="80" spans="2:54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1"/>
      <c r="AX80" s="1"/>
      <c r="AY80" s="1"/>
      <c r="AZ80" s="1"/>
      <c r="BA80" s="1"/>
      <c r="BB80" s="1"/>
    </row>
    <row r="81" spans="2:54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1"/>
      <c r="AX81" s="1"/>
      <c r="AY81" s="1"/>
      <c r="AZ81" s="1"/>
      <c r="BA81" s="1"/>
      <c r="BB81" s="1"/>
    </row>
    <row r="82" spans="2:54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1"/>
      <c r="AX82" s="1"/>
      <c r="AY82" s="1"/>
      <c r="AZ82" s="1"/>
      <c r="BA82" s="1"/>
      <c r="BB82" s="1"/>
    </row>
    <row r="83" spans="2:54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1"/>
      <c r="AX83" s="1"/>
      <c r="AY83" s="1"/>
      <c r="AZ83" s="1"/>
      <c r="BA83" s="1"/>
      <c r="BB83" s="1"/>
    </row>
    <row r="84" spans="2:5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1"/>
      <c r="AX84" s="1"/>
      <c r="AY84" s="1"/>
      <c r="AZ84" s="1"/>
      <c r="BA84" s="1"/>
      <c r="BB84" s="1"/>
    </row>
    <row r="85" spans="2:54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1"/>
      <c r="AX85" s="1"/>
      <c r="AY85" s="1"/>
      <c r="AZ85" s="1"/>
      <c r="BA85" s="1"/>
      <c r="BB85" s="1"/>
    </row>
    <row r="86" spans="2:54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1"/>
      <c r="AX86" s="1"/>
      <c r="AY86" s="1"/>
      <c r="AZ86" s="1"/>
      <c r="BA86" s="1"/>
      <c r="BB86" s="1"/>
    </row>
    <row r="87" spans="2:54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1"/>
      <c r="AX87" s="1"/>
      <c r="AY87" s="1"/>
      <c r="AZ87" s="1"/>
      <c r="BA87" s="1"/>
      <c r="BB87" s="1"/>
    </row>
    <row r="88" spans="2:54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1"/>
      <c r="AX88" s="1"/>
      <c r="AY88" s="1"/>
      <c r="AZ88" s="1"/>
      <c r="BA88" s="1"/>
      <c r="BB88" s="1"/>
    </row>
    <row r="89" spans="2:54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1"/>
      <c r="AX89" s="1"/>
      <c r="AY89" s="1"/>
      <c r="AZ89" s="1"/>
      <c r="BA89" s="1"/>
      <c r="BB89" s="1"/>
    </row>
    <row r="90" spans="2:54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1"/>
      <c r="AX90" s="1"/>
      <c r="AY90" s="1"/>
      <c r="AZ90" s="1"/>
      <c r="BA90" s="1"/>
      <c r="BB90" s="1"/>
    </row>
    <row r="91" spans="2:54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1"/>
      <c r="AX91" s="1"/>
      <c r="AY91" s="1"/>
      <c r="AZ91" s="1"/>
      <c r="BA91" s="1"/>
      <c r="BB91" s="1"/>
    </row>
    <row r="92" spans="2:54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1"/>
      <c r="AX92" s="1"/>
      <c r="AY92" s="1"/>
      <c r="AZ92" s="1"/>
      <c r="BA92" s="1"/>
      <c r="BB92" s="1"/>
    </row>
    <row r="93" spans="2:5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1"/>
      <c r="AX93" s="1"/>
      <c r="AY93" s="1"/>
      <c r="AZ93" s="1"/>
      <c r="BA93" s="1"/>
      <c r="BB93" s="1"/>
    </row>
    <row r="94" spans="2:5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1"/>
      <c r="AX94" s="1"/>
      <c r="AY94" s="1"/>
      <c r="AZ94" s="1"/>
      <c r="BA94" s="1"/>
      <c r="BB94" s="1"/>
    </row>
    <row r="95" spans="2:54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1"/>
      <c r="AX95" s="1"/>
      <c r="AY95" s="1"/>
      <c r="AZ95" s="1"/>
      <c r="BA95" s="1"/>
      <c r="BB95" s="1"/>
    </row>
    <row r="96" spans="2:54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1"/>
      <c r="AX96" s="1"/>
      <c r="AY96" s="1"/>
      <c r="AZ96" s="1"/>
      <c r="BA96" s="1"/>
      <c r="BB96" s="1"/>
    </row>
    <row r="97" spans="2:54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1"/>
      <c r="AX97" s="1"/>
      <c r="AY97" s="1"/>
      <c r="AZ97" s="1"/>
      <c r="BA97" s="1"/>
      <c r="BB97" s="1"/>
    </row>
    <row r="98" spans="2:54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1"/>
      <c r="AX98" s="1"/>
      <c r="AY98" s="1"/>
      <c r="AZ98" s="1"/>
      <c r="BA98" s="1"/>
      <c r="BB98" s="1"/>
    </row>
    <row r="99" spans="2:54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1"/>
      <c r="AX99" s="1"/>
      <c r="AY99" s="1"/>
      <c r="AZ99" s="1"/>
      <c r="BA99" s="1"/>
      <c r="BB99" s="1"/>
    </row>
    <row r="100" spans="2:5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1"/>
      <c r="AX100" s="1"/>
      <c r="AY100" s="1"/>
      <c r="AZ100" s="1"/>
      <c r="BA100" s="1"/>
      <c r="BB100" s="1"/>
    </row>
    <row r="101" spans="2:5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1"/>
      <c r="AX101" s="1"/>
      <c r="AY101" s="1"/>
      <c r="AZ101" s="1"/>
      <c r="BA101" s="1"/>
      <c r="BB101" s="1"/>
    </row>
    <row r="102" spans="2:5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1"/>
      <c r="AX102" s="1"/>
      <c r="AY102" s="1"/>
      <c r="AZ102" s="1"/>
      <c r="BA102" s="1"/>
      <c r="BB102" s="1"/>
    </row>
    <row r="103" spans="2:5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1"/>
      <c r="AX103" s="1"/>
      <c r="AY103" s="1"/>
      <c r="AZ103" s="1"/>
      <c r="BA103" s="1"/>
      <c r="BB103" s="1"/>
    </row>
    <row r="104" spans="2:5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1"/>
      <c r="AX104" s="1"/>
      <c r="AY104" s="1"/>
      <c r="AZ104" s="1"/>
      <c r="BA104" s="1"/>
      <c r="BB104" s="1"/>
    </row>
    <row r="105" spans="2:5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1"/>
      <c r="AX105" s="1"/>
      <c r="AY105" s="1"/>
      <c r="AZ105" s="1"/>
      <c r="BA105" s="1"/>
      <c r="BB105" s="1"/>
    </row>
    <row r="106" spans="2:5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1"/>
      <c r="AX106" s="1"/>
      <c r="AY106" s="1"/>
      <c r="AZ106" s="1"/>
      <c r="BA106" s="1"/>
      <c r="BB106" s="1"/>
    </row>
    <row r="107" spans="2:5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1"/>
      <c r="AX107" s="1"/>
      <c r="AY107" s="1"/>
      <c r="AZ107" s="1"/>
      <c r="BA107" s="1"/>
      <c r="BB107" s="1"/>
    </row>
    <row r="108" spans="2:5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1"/>
      <c r="AX108" s="1"/>
      <c r="AY108" s="1"/>
      <c r="AZ108" s="1"/>
      <c r="BA108" s="1"/>
      <c r="BB108" s="1"/>
    </row>
    <row r="109" spans="2:5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1"/>
      <c r="AX109" s="1"/>
      <c r="AY109" s="1"/>
      <c r="AZ109" s="1"/>
      <c r="BA109" s="1"/>
      <c r="BB109" s="1"/>
    </row>
    <row r="110" spans="2:54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1"/>
      <c r="AX110" s="1"/>
      <c r="AY110" s="1"/>
      <c r="AZ110" s="1"/>
      <c r="BA110" s="1"/>
      <c r="BB110" s="1"/>
    </row>
    <row r="111" spans="2:54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1"/>
      <c r="AX111" s="1"/>
      <c r="AY111" s="1"/>
      <c r="AZ111" s="1"/>
      <c r="BA111" s="1"/>
      <c r="BB111" s="1"/>
    </row>
    <row r="112" spans="2:54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1"/>
      <c r="AX112" s="1"/>
      <c r="AY112" s="1"/>
      <c r="AZ112" s="1"/>
      <c r="BA112" s="1"/>
      <c r="BB112" s="1"/>
    </row>
    <row r="113" spans="2:54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1"/>
      <c r="AX113" s="1"/>
      <c r="AY113" s="1"/>
      <c r="AZ113" s="1"/>
      <c r="BA113" s="1"/>
      <c r="BB113" s="1"/>
    </row>
    <row r="114" spans="2:54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1"/>
      <c r="AX114" s="1"/>
      <c r="AY114" s="1"/>
      <c r="AZ114" s="1"/>
      <c r="BA114" s="1"/>
      <c r="BB114" s="1"/>
    </row>
    <row r="115" spans="2:54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1"/>
      <c r="AX115" s="1"/>
      <c r="AY115" s="1"/>
      <c r="AZ115" s="1"/>
      <c r="BA115" s="1"/>
      <c r="BB115" s="1"/>
    </row>
    <row r="116" spans="2:5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1"/>
      <c r="AX116" s="1"/>
      <c r="AY116" s="1"/>
      <c r="AZ116" s="1"/>
      <c r="BA116" s="1"/>
      <c r="BB116" s="1"/>
    </row>
    <row r="117" spans="2:5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1"/>
      <c r="AX117" s="1"/>
      <c r="AY117" s="1"/>
      <c r="AZ117" s="1"/>
      <c r="BA117" s="1"/>
      <c r="BB117" s="1"/>
    </row>
    <row r="118" spans="2:54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1"/>
      <c r="AX118" s="1"/>
      <c r="AY118" s="1"/>
      <c r="AZ118" s="1"/>
      <c r="BA118" s="1"/>
      <c r="BB118" s="1"/>
    </row>
    <row r="119" spans="2:54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1"/>
      <c r="AX119" s="1"/>
      <c r="AY119" s="1"/>
      <c r="AZ119" s="1"/>
      <c r="BA119" s="1"/>
      <c r="BB119" s="1"/>
    </row>
    <row r="120" spans="2:54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1"/>
      <c r="AX120" s="1"/>
      <c r="AY120" s="1"/>
      <c r="AZ120" s="1"/>
      <c r="BA120" s="1"/>
      <c r="BB120" s="1"/>
    </row>
    <row r="121" spans="2:54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1"/>
      <c r="AX121" s="1"/>
      <c r="AY121" s="1"/>
      <c r="AZ121" s="1"/>
      <c r="BA121" s="1"/>
      <c r="BB121" s="1"/>
    </row>
    <row r="122" spans="2:54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1"/>
      <c r="AX122" s="1"/>
      <c r="AY122" s="1"/>
      <c r="AZ122" s="1"/>
      <c r="BA122" s="1"/>
      <c r="BB122" s="1"/>
    </row>
    <row r="123" spans="2:5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1"/>
      <c r="AX123" s="1"/>
      <c r="AY123" s="1"/>
      <c r="AZ123" s="1"/>
      <c r="BA123" s="1"/>
      <c r="BB123" s="1"/>
    </row>
    <row r="124" spans="2:5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1"/>
      <c r="AX124" s="1"/>
      <c r="AY124" s="1"/>
      <c r="AZ124" s="1"/>
      <c r="BA124" s="1"/>
      <c r="BB124" s="1"/>
    </row>
    <row r="125" spans="2:5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1"/>
      <c r="AX125" s="1"/>
      <c r="AY125" s="1"/>
      <c r="AZ125" s="1"/>
      <c r="BA125" s="1"/>
      <c r="BB125" s="1"/>
    </row>
    <row r="126" spans="2:54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1"/>
      <c r="AX126" s="1"/>
      <c r="AY126" s="1"/>
      <c r="AZ126" s="1"/>
      <c r="BA126" s="1"/>
      <c r="BB126" s="1"/>
    </row>
    <row r="127" spans="2:54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1"/>
      <c r="AX127" s="1"/>
      <c r="AY127" s="1"/>
      <c r="AZ127" s="1"/>
      <c r="BA127" s="1"/>
      <c r="BB127" s="1"/>
    </row>
    <row r="128" spans="2:54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1"/>
      <c r="AX128" s="1"/>
      <c r="AY128" s="1"/>
      <c r="AZ128" s="1"/>
      <c r="BA128" s="1"/>
      <c r="BB128" s="1"/>
    </row>
    <row r="129" spans="2:54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1"/>
      <c r="AX129" s="1"/>
      <c r="AY129" s="1"/>
      <c r="AZ129" s="1"/>
      <c r="BA129" s="1"/>
      <c r="BB129" s="1"/>
    </row>
    <row r="130" spans="2:54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1"/>
      <c r="AX130" s="1"/>
      <c r="AY130" s="1"/>
      <c r="AZ130" s="1"/>
      <c r="BA130" s="1"/>
      <c r="BB130" s="1"/>
    </row>
    <row r="131" spans="2:54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1"/>
      <c r="AX131" s="1"/>
      <c r="AY131" s="1"/>
      <c r="AZ131" s="1"/>
      <c r="BA131" s="1"/>
      <c r="BB131" s="1"/>
    </row>
    <row r="132" spans="2:54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1"/>
      <c r="AX132" s="1"/>
      <c r="AY132" s="1"/>
      <c r="AZ132" s="1"/>
      <c r="BA132" s="1"/>
      <c r="BB132" s="1"/>
    </row>
    <row r="133" spans="2:54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1"/>
      <c r="AX133" s="1"/>
      <c r="AY133" s="1"/>
      <c r="AZ133" s="1"/>
      <c r="BA133" s="1"/>
      <c r="BB133" s="1"/>
    </row>
    <row r="134" spans="2:54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1"/>
      <c r="AX134" s="1"/>
      <c r="AY134" s="1"/>
      <c r="AZ134" s="1"/>
      <c r="BA134" s="1"/>
      <c r="BB134" s="1"/>
    </row>
    <row r="135" spans="2:54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1"/>
      <c r="AX135" s="1"/>
      <c r="AY135" s="1"/>
      <c r="AZ135" s="1"/>
      <c r="BA135" s="1"/>
      <c r="BB135" s="1"/>
    </row>
    <row r="136" spans="2:54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1"/>
      <c r="AX136" s="1"/>
      <c r="AY136" s="1"/>
      <c r="AZ136" s="1"/>
      <c r="BA136" s="1"/>
      <c r="BB136" s="1"/>
    </row>
    <row r="137" spans="2:54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1"/>
      <c r="AX137" s="1"/>
      <c r="AY137" s="1"/>
      <c r="AZ137" s="1"/>
      <c r="BA137" s="1"/>
      <c r="BB137" s="1"/>
    </row>
    <row r="138" spans="2:54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1"/>
      <c r="AX138" s="1"/>
      <c r="AY138" s="1"/>
      <c r="AZ138" s="1"/>
      <c r="BA138" s="1"/>
      <c r="BB138" s="1"/>
    </row>
    <row r="139" spans="2:54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1"/>
      <c r="AX139" s="1"/>
      <c r="AY139" s="1"/>
      <c r="AZ139" s="1"/>
      <c r="BA139" s="1"/>
      <c r="BB139" s="1"/>
    </row>
    <row r="140" spans="2:54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1"/>
      <c r="AX140" s="1"/>
      <c r="AY140" s="1"/>
      <c r="AZ140" s="1"/>
      <c r="BA140" s="1"/>
      <c r="BB140" s="1"/>
    </row>
    <row r="141" spans="2:54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1"/>
      <c r="AX141" s="1"/>
      <c r="AY141" s="1"/>
      <c r="AZ141" s="1"/>
      <c r="BA141" s="1"/>
      <c r="BB141" s="1"/>
    </row>
    <row r="142" spans="2:54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1"/>
      <c r="AX142" s="1"/>
      <c r="AY142" s="1"/>
      <c r="AZ142" s="1"/>
      <c r="BA142" s="1"/>
      <c r="BB142" s="1"/>
    </row>
    <row r="143" spans="2:54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1"/>
      <c r="AX143" s="1"/>
      <c r="AY143" s="1"/>
      <c r="AZ143" s="1"/>
      <c r="BA143" s="1"/>
      <c r="BB143" s="1"/>
    </row>
    <row r="144" spans="2:5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1"/>
      <c r="AX144" s="1"/>
      <c r="AY144" s="1"/>
      <c r="AZ144" s="1"/>
      <c r="BA144" s="1"/>
      <c r="BB144" s="1"/>
    </row>
    <row r="145" spans="2:54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1"/>
      <c r="AX145" s="1"/>
      <c r="AY145" s="1"/>
      <c r="AZ145" s="1"/>
      <c r="BA145" s="1"/>
      <c r="BB145" s="1"/>
    </row>
    <row r="146" spans="2:54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1"/>
      <c r="AX146" s="1"/>
      <c r="AY146" s="1"/>
      <c r="AZ146" s="1"/>
      <c r="BA146" s="1"/>
      <c r="BB146" s="1"/>
    </row>
    <row r="147" spans="2:54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1"/>
      <c r="AX147" s="1"/>
      <c r="AY147" s="1"/>
      <c r="AZ147" s="1"/>
      <c r="BA147" s="1"/>
      <c r="BB147" s="1"/>
    </row>
    <row r="148" spans="2:54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1"/>
      <c r="AX148" s="1"/>
      <c r="AY148" s="1"/>
      <c r="AZ148" s="1"/>
      <c r="BA148" s="1"/>
      <c r="BB148" s="1"/>
    </row>
    <row r="149" spans="2:54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1"/>
      <c r="AX149" s="1"/>
      <c r="AY149" s="1"/>
      <c r="AZ149" s="1"/>
      <c r="BA149" s="1"/>
      <c r="BB149" s="1"/>
    </row>
    <row r="150" spans="2:54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1"/>
      <c r="AX150" s="1"/>
      <c r="AY150" s="1"/>
      <c r="AZ150" s="1"/>
      <c r="BA150" s="1"/>
      <c r="BB150" s="1"/>
    </row>
    <row r="151" spans="2:54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1"/>
      <c r="AX151" s="1"/>
      <c r="AY151" s="1"/>
      <c r="AZ151" s="1"/>
      <c r="BA151" s="1"/>
      <c r="BB151" s="1"/>
    </row>
    <row r="152" spans="2:54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1"/>
      <c r="AX152" s="1"/>
      <c r="AY152" s="1"/>
      <c r="AZ152" s="1"/>
      <c r="BA152" s="1"/>
      <c r="BB152" s="1"/>
    </row>
    <row r="153" spans="2:54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1"/>
      <c r="AX153" s="1"/>
      <c r="AY153" s="1"/>
      <c r="AZ153" s="1"/>
      <c r="BA153" s="1"/>
      <c r="BB153" s="1"/>
    </row>
    <row r="154" spans="2:54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1"/>
      <c r="AX154" s="1"/>
      <c r="AY154" s="1"/>
      <c r="AZ154" s="1"/>
      <c r="BA154" s="1"/>
      <c r="BB154" s="1"/>
    </row>
    <row r="155" spans="2:54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1"/>
      <c r="AX155" s="1"/>
      <c r="AY155" s="1"/>
      <c r="AZ155" s="1"/>
      <c r="BA155" s="1"/>
      <c r="BB155" s="1"/>
    </row>
    <row r="156" spans="2:54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1"/>
      <c r="AX156" s="1"/>
      <c r="AY156" s="1"/>
      <c r="AZ156" s="1"/>
      <c r="BA156" s="1"/>
      <c r="BB156" s="1"/>
    </row>
    <row r="157" spans="2:54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1"/>
      <c r="AX157" s="1"/>
      <c r="AY157" s="1"/>
      <c r="AZ157" s="1"/>
      <c r="BA157" s="1"/>
      <c r="BB157" s="1"/>
    </row>
    <row r="158" spans="2:54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1"/>
      <c r="AX158" s="1"/>
      <c r="AY158" s="1"/>
      <c r="AZ158" s="1"/>
      <c r="BA158" s="1"/>
      <c r="BB158" s="1"/>
    </row>
    <row r="159" spans="2:54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1"/>
      <c r="AX159" s="1"/>
      <c r="AY159" s="1"/>
      <c r="AZ159" s="1"/>
      <c r="BA159" s="1"/>
      <c r="BB159" s="1"/>
    </row>
    <row r="160" spans="2:54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1"/>
      <c r="AX160" s="1"/>
      <c r="AY160" s="1"/>
      <c r="AZ160" s="1"/>
      <c r="BA160" s="1"/>
      <c r="BB160" s="1"/>
    </row>
    <row r="161" spans="2:54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1"/>
      <c r="AX161" s="1"/>
      <c r="AY161" s="1"/>
      <c r="AZ161" s="1"/>
      <c r="BA161" s="1"/>
      <c r="BB161" s="1"/>
    </row>
    <row r="162" spans="2:54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1"/>
      <c r="AX162" s="1"/>
      <c r="AY162" s="1"/>
      <c r="AZ162" s="1"/>
      <c r="BA162" s="1"/>
      <c r="BB162" s="1"/>
    </row>
    <row r="163" spans="2:54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1"/>
      <c r="AX163" s="1"/>
      <c r="AY163" s="1"/>
      <c r="AZ163" s="1"/>
      <c r="BA163" s="1"/>
      <c r="BB163" s="1"/>
    </row>
    <row r="164" spans="2:54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1"/>
      <c r="AX164" s="1"/>
      <c r="AY164" s="1"/>
      <c r="AZ164" s="1"/>
      <c r="BA164" s="1"/>
      <c r="BB164" s="1"/>
    </row>
    <row r="165" spans="2:54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1"/>
      <c r="AX165" s="1"/>
      <c r="AY165" s="1"/>
      <c r="AZ165" s="1"/>
      <c r="BA165" s="1"/>
      <c r="BB165" s="1"/>
    </row>
    <row r="166" spans="2:54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1"/>
      <c r="AX166" s="1"/>
      <c r="AY166" s="1"/>
      <c r="AZ166" s="1"/>
      <c r="BA166" s="1"/>
      <c r="BB166" s="1"/>
    </row>
    <row r="167" spans="2:54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1"/>
      <c r="AX167" s="1"/>
      <c r="AY167" s="1"/>
      <c r="AZ167" s="1"/>
      <c r="BA167" s="1"/>
      <c r="BB167" s="1"/>
    </row>
    <row r="168" spans="2:54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1"/>
      <c r="AX168" s="1"/>
      <c r="AY168" s="1"/>
      <c r="AZ168" s="1"/>
      <c r="BA168" s="1"/>
      <c r="BB168" s="1"/>
    </row>
    <row r="169" spans="2:54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1"/>
      <c r="AX169" s="1"/>
      <c r="AY169" s="1"/>
      <c r="AZ169" s="1"/>
      <c r="BA169" s="1"/>
      <c r="BB169" s="1"/>
    </row>
    <row r="170" spans="2:54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1"/>
      <c r="AX170" s="1"/>
      <c r="AY170" s="1"/>
      <c r="AZ170" s="1"/>
      <c r="BA170" s="1"/>
      <c r="BB170" s="1"/>
    </row>
    <row r="171" spans="2:54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1"/>
      <c r="AX171" s="1"/>
      <c r="AY171" s="1"/>
      <c r="AZ171" s="1"/>
      <c r="BA171" s="1"/>
      <c r="BB171" s="1"/>
    </row>
    <row r="172" spans="2:54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1"/>
      <c r="AX172" s="1"/>
      <c r="AY172" s="1"/>
      <c r="AZ172" s="1"/>
      <c r="BA172" s="1"/>
      <c r="BB172" s="1"/>
    </row>
    <row r="173" spans="2:54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1"/>
      <c r="AX173" s="1"/>
      <c r="AY173" s="1"/>
      <c r="AZ173" s="1"/>
      <c r="BA173" s="1"/>
      <c r="BB173" s="1"/>
    </row>
    <row r="174" spans="2:54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1"/>
      <c r="AX174" s="1"/>
      <c r="AY174" s="1"/>
      <c r="AZ174" s="1"/>
      <c r="BA174" s="1"/>
      <c r="BB174" s="1"/>
    </row>
    <row r="175" spans="2:54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1"/>
      <c r="AX175" s="1"/>
      <c r="AY175" s="1"/>
      <c r="AZ175" s="1"/>
      <c r="BA175" s="1"/>
      <c r="BB175" s="1"/>
    </row>
    <row r="176" spans="2:54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1"/>
      <c r="AX176" s="1"/>
      <c r="AY176" s="1"/>
      <c r="AZ176" s="1"/>
      <c r="BA176" s="1"/>
      <c r="BB176" s="1"/>
    </row>
    <row r="177" spans="2:54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1"/>
      <c r="AX177" s="1"/>
      <c r="AY177" s="1"/>
      <c r="AZ177" s="1"/>
      <c r="BA177" s="1"/>
      <c r="BB177" s="1"/>
    </row>
    <row r="178" spans="2:54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1"/>
      <c r="AX178" s="1"/>
      <c r="AY178" s="1"/>
      <c r="AZ178" s="1"/>
      <c r="BA178" s="1"/>
      <c r="BB178" s="1"/>
    </row>
    <row r="179" spans="2:54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1"/>
      <c r="AX179" s="1"/>
      <c r="AY179" s="1"/>
      <c r="AZ179" s="1"/>
      <c r="BA179" s="1"/>
      <c r="BB179" s="1"/>
    </row>
    <row r="180" spans="2:54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1"/>
      <c r="AX180" s="1"/>
      <c r="AY180" s="1"/>
      <c r="AZ180" s="1"/>
      <c r="BA180" s="1"/>
      <c r="BB180" s="1"/>
    </row>
    <row r="181" spans="2:54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1"/>
      <c r="AX181" s="1"/>
      <c r="AY181" s="1"/>
      <c r="AZ181" s="1"/>
      <c r="BA181" s="1"/>
      <c r="BB181" s="1"/>
    </row>
    <row r="182" spans="2:54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1"/>
      <c r="AX182" s="1"/>
      <c r="AY182" s="1"/>
      <c r="AZ182" s="1"/>
      <c r="BA182" s="1"/>
      <c r="BB182" s="1"/>
    </row>
    <row r="183" spans="2:54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2:54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2:54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2:54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2:54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2:54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2:54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2:54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2:54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2:54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2:54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2:54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2:54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2:54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2:54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2:54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2:54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2:54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2:54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2:54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2:54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2:54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2:54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2:54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2:54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2:54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2:54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2:54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2:54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2:54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2:54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2:54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</sheetData>
  <mergeCells count="127">
    <mergeCell ref="B27:G27"/>
    <mergeCell ref="P27:T27"/>
    <mergeCell ref="B26:T26"/>
    <mergeCell ref="C23:T23"/>
    <mergeCell ref="N25:P25"/>
    <mergeCell ref="N24:P24"/>
    <mergeCell ref="G25:J25"/>
    <mergeCell ref="G24:J24"/>
    <mergeCell ref="K25:M25"/>
    <mergeCell ref="K24:M24"/>
    <mergeCell ref="C21:F21"/>
    <mergeCell ref="B23:B25"/>
    <mergeCell ref="B5:B22"/>
    <mergeCell ref="P22:R22"/>
    <mergeCell ref="C22:F22"/>
    <mergeCell ref="G22:I22"/>
    <mergeCell ref="C20:F20"/>
    <mergeCell ref="G20:I20"/>
    <mergeCell ref="C18:F18"/>
    <mergeCell ref="C19:F19"/>
    <mergeCell ref="J22:K22"/>
    <mergeCell ref="L22:O22"/>
    <mergeCell ref="P5:R5"/>
    <mergeCell ref="G21:I21"/>
    <mergeCell ref="P19:R19"/>
    <mergeCell ref="J14:K14"/>
    <mergeCell ref="L14:O14"/>
    <mergeCell ref="G13:I13"/>
    <mergeCell ref="C14:F14"/>
    <mergeCell ref="G14:I14"/>
    <mergeCell ref="C13:F13"/>
    <mergeCell ref="P13:R13"/>
    <mergeCell ref="C12:F12"/>
    <mergeCell ref="G12:I12"/>
    <mergeCell ref="J4:K4"/>
    <mergeCell ref="J18:K18"/>
    <mergeCell ref="L18:O18"/>
    <mergeCell ref="J19:K19"/>
    <mergeCell ref="L19:O19"/>
    <mergeCell ref="J13:K13"/>
    <mergeCell ref="L13:O13"/>
    <mergeCell ref="S22:T22"/>
    <mergeCell ref="L4:O4"/>
    <mergeCell ref="R4:T4"/>
    <mergeCell ref="P4:Q4"/>
    <mergeCell ref="L16:O16"/>
    <mergeCell ref="P14:R14"/>
    <mergeCell ref="S14:T14"/>
    <mergeCell ref="P15:R15"/>
    <mergeCell ref="S15:T15"/>
    <mergeCell ref="P17:R17"/>
    <mergeCell ref="S5:T5"/>
    <mergeCell ref="L21:O21"/>
    <mergeCell ref="L20:O20"/>
    <mergeCell ref="L5:O5"/>
    <mergeCell ref="L17:O17"/>
    <mergeCell ref="P18:R18"/>
    <mergeCell ref="S18:T18"/>
    <mergeCell ref="S19:T19"/>
    <mergeCell ref="P21:R21"/>
    <mergeCell ref="S21:T21"/>
    <mergeCell ref="P20:R20"/>
    <mergeCell ref="S20:T20"/>
    <mergeCell ref="G18:I18"/>
    <mergeCell ref="J21:K21"/>
    <mergeCell ref="J20:K20"/>
    <mergeCell ref="G19:I19"/>
    <mergeCell ref="S17:T17"/>
    <mergeCell ref="P16:R16"/>
    <mergeCell ref="S16:T16"/>
    <mergeCell ref="C15:F15"/>
    <mergeCell ref="G15:I15"/>
    <mergeCell ref="J15:K15"/>
    <mergeCell ref="L15:O15"/>
    <mergeCell ref="J17:K17"/>
    <mergeCell ref="J16:K16"/>
    <mergeCell ref="C16:F16"/>
    <mergeCell ref="G16:I16"/>
    <mergeCell ref="C17:F17"/>
    <mergeCell ref="G17:I17"/>
    <mergeCell ref="S13:T13"/>
    <mergeCell ref="P12:R12"/>
    <mergeCell ref="S12:T12"/>
    <mergeCell ref="J10:K10"/>
    <mergeCell ref="L10:O10"/>
    <mergeCell ref="P11:R11"/>
    <mergeCell ref="S11:T11"/>
    <mergeCell ref="J11:K11"/>
    <mergeCell ref="L11:O11"/>
    <mergeCell ref="J12:K12"/>
    <mergeCell ref="L12:O12"/>
    <mergeCell ref="C11:F11"/>
    <mergeCell ref="G11:I11"/>
    <mergeCell ref="P10:R10"/>
    <mergeCell ref="S10:T10"/>
    <mergeCell ref="C8:F8"/>
    <mergeCell ref="G8:I8"/>
    <mergeCell ref="C10:F10"/>
    <mergeCell ref="G10:I10"/>
    <mergeCell ref="C9:F9"/>
    <mergeCell ref="G9:I9"/>
    <mergeCell ref="P8:R8"/>
    <mergeCell ref="S8:T8"/>
    <mergeCell ref="P7:R7"/>
    <mergeCell ref="S7:T7"/>
    <mergeCell ref="J8:K8"/>
    <mergeCell ref="L8:O8"/>
    <mergeCell ref="J9:K9"/>
    <mergeCell ref="L9:O9"/>
    <mergeCell ref="P9:R9"/>
    <mergeCell ref="S9:T9"/>
    <mergeCell ref="B2:T3"/>
    <mergeCell ref="G6:I6"/>
    <mergeCell ref="C6:F6"/>
    <mergeCell ref="C7:F7"/>
    <mergeCell ref="G7:I7"/>
    <mergeCell ref="S6:T6"/>
    <mergeCell ref="P6:R6"/>
    <mergeCell ref="L6:O6"/>
    <mergeCell ref="J6:K6"/>
    <mergeCell ref="J7:K7"/>
    <mergeCell ref="L7:O7"/>
    <mergeCell ref="J5:K5"/>
    <mergeCell ref="H4:I4"/>
    <mergeCell ref="C4:F4"/>
    <mergeCell ref="C5:F5"/>
    <mergeCell ref="G5:I5"/>
  </mergeCells>
  <phoneticPr fontId="10" type="noConversion"/>
  <pageMargins left="0.88" right="0.59055118110236215" top="1.17" bottom="0.71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42">
    <tabColor theme="6" tint="0.39997558519241921"/>
  </sheetPr>
  <dimension ref="A1:M27"/>
  <sheetViews>
    <sheetView topLeftCell="A64" workbookViewId="0">
      <selection activeCell="A2" sqref="A2:M27"/>
    </sheetView>
  </sheetViews>
  <sheetFormatPr defaultRowHeight="13.5"/>
  <cols>
    <col min="1" max="1" width="0.77734375" customWidth="1"/>
    <col min="2" max="2" width="12.5546875" customWidth="1"/>
    <col min="3" max="3" width="1.21875" customWidth="1"/>
    <col min="4" max="4" width="8.6640625" customWidth="1"/>
    <col min="5" max="5" width="8.109375" customWidth="1"/>
    <col min="6" max="6" width="5.5546875" customWidth="1"/>
    <col min="7" max="7" width="3.33203125" customWidth="1"/>
    <col min="8" max="13" width="5.77734375" customWidth="1"/>
    <col min="14" max="14" width="2.109375" customWidth="1"/>
  </cols>
  <sheetData>
    <row r="1" spans="1:13" ht="3" customHeight="1">
      <c r="A1" s="3"/>
    </row>
    <row r="2" spans="1:13" ht="18.75" customHeight="1">
      <c r="B2" s="648" t="s">
        <v>21</v>
      </c>
      <c r="C2" s="648"/>
      <c r="D2" s="648"/>
      <c r="E2" s="648"/>
      <c r="F2" s="648"/>
      <c r="G2" s="648"/>
      <c r="H2" s="648"/>
      <c r="I2" s="648"/>
      <c r="J2" s="648"/>
      <c r="K2" s="648"/>
      <c r="L2" s="648"/>
      <c r="M2" s="649"/>
    </row>
    <row r="3" spans="1:13" ht="30.95" customHeight="1"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649"/>
    </row>
    <row r="4" spans="1:13" ht="16.5" customHeight="1">
      <c r="B4" s="10"/>
      <c r="C4" s="10"/>
      <c r="D4" s="10"/>
      <c r="E4" s="10"/>
      <c r="F4" s="10"/>
      <c r="G4" s="10"/>
      <c r="H4" s="9"/>
      <c r="I4" s="8"/>
      <c r="J4" s="8"/>
      <c r="K4" s="8"/>
      <c r="L4" s="8"/>
      <c r="M4" s="8"/>
    </row>
    <row r="5" spans="1:13" ht="27.95" customHeight="1">
      <c r="B5" s="11" t="s">
        <v>22</v>
      </c>
      <c r="C5" s="6"/>
      <c r="D5" s="640"/>
      <c r="E5" s="640"/>
      <c r="F5" s="640"/>
      <c r="G5" s="640"/>
      <c r="H5" s="640"/>
      <c r="I5" s="640"/>
      <c r="J5" s="640"/>
      <c r="K5" s="640"/>
      <c r="L5" s="640"/>
      <c r="M5" s="640"/>
    </row>
    <row r="6" spans="1:13" ht="27.95" customHeight="1">
      <c r="B6" s="4" t="s">
        <v>5</v>
      </c>
      <c r="C6" s="7" t="s">
        <v>6</v>
      </c>
      <c r="D6" s="646">
        <f>초기상담기록지!D5</f>
        <v>0</v>
      </c>
      <c r="E6" s="646"/>
      <c r="F6" s="646"/>
      <c r="G6" s="6"/>
      <c r="H6" s="6"/>
      <c r="I6" s="6"/>
      <c r="J6" s="6"/>
      <c r="K6" s="6"/>
      <c r="L6" s="6"/>
      <c r="M6" s="6"/>
    </row>
    <row r="7" spans="1:13" ht="27.95" customHeight="1">
      <c r="B7" s="4" t="s">
        <v>0</v>
      </c>
      <c r="C7" s="7" t="s">
        <v>6</v>
      </c>
      <c r="D7" s="647">
        <f>초기상담기록지!D8</f>
        <v>0</v>
      </c>
      <c r="E7" s="647"/>
      <c r="F7" s="647"/>
      <c r="G7" s="6"/>
      <c r="H7" s="6"/>
      <c r="I7" s="6"/>
      <c r="J7" s="6"/>
      <c r="K7" s="6"/>
      <c r="L7" s="6"/>
      <c r="M7" s="6"/>
    </row>
    <row r="8" spans="1:13" ht="27.95" customHeight="1">
      <c r="B8" s="11" t="s">
        <v>1</v>
      </c>
      <c r="C8" s="5"/>
      <c r="D8" s="652"/>
      <c r="E8" s="652"/>
      <c r="F8" s="652"/>
      <c r="G8" s="6"/>
      <c r="H8" s="6"/>
      <c r="I8" s="6"/>
      <c r="J8" s="6"/>
      <c r="K8" s="6"/>
      <c r="L8" s="6"/>
      <c r="M8" s="6"/>
    </row>
    <row r="9" spans="1:13" ht="27.95" customHeight="1">
      <c r="B9" s="4" t="s">
        <v>5</v>
      </c>
      <c r="C9" s="7" t="s">
        <v>6</v>
      </c>
      <c r="D9" s="646">
        <f>초기상담기록지!D7</f>
        <v>0</v>
      </c>
      <c r="E9" s="646"/>
      <c r="F9" s="646"/>
      <c r="G9" s="6"/>
      <c r="H9" s="6"/>
      <c r="I9" s="6"/>
      <c r="J9" s="6"/>
      <c r="K9" s="6"/>
      <c r="L9" s="6"/>
      <c r="M9" s="6"/>
    </row>
    <row r="10" spans="1:13" ht="27.95" customHeight="1">
      <c r="B10" s="4" t="s">
        <v>0</v>
      </c>
      <c r="C10" s="7" t="s">
        <v>6</v>
      </c>
      <c r="D10" s="647">
        <f>초기상담기록지!D8</f>
        <v>0</v>
      </c>
      <c r="E10" s="647"/>
      <c r="F10" s="647"/>
      <c r="G10" s="6"/>
      <c r="H10" s="6"/>
      <c r="I10" s="6"/>
      <c r="J10" s="6"/>
      <c r="K10" s="6"/>
      <c r="L10" s="6"/>
      <c r="M10" s="6"/>
    </row>
    <row r="11" spans="1:13" ht="27.95" customHeight="1">
      <c r="B11" s="11" t="s">
        <v>2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27.95" customHeight="1">
      <c r="B12" s="4" t="s">
        <v>5</v>
      </c>
      <c r="C12" s="7" t="s">
        <v>6</v>
      </c>
      <c r="D12" s="646" t="s">
        <v>167</v>
      </c>
      <c r="E12" s="646"/>
      <c r="F12" s="646"/>
      <c r="G12" s="6"/>
      <c r="H12" s="6"/>
      <c r="I12" s="6"/>
      <c r="J12" s="6"/>
      <c r="K12" s="6"/>
      <c r="L12" s="6"/>
      <c r="M12" s="6"/>
    </row>
    <row r="13" spans="1:13" ht="27.95" customHeight="1">
      <c r="B13" s="4" t="s">
        <v>0</v>
      </c>
      <c r="C13" s="7" t="s">
        <v>6</v>
      </c>
      <c r="D13" s="646" t="s">
        <v>168</v>
      </c>
      <c r="E13" s="646"/>
      <c r="F13" s="646"/>
      <c r="G13" s="6"/>
      <c r="H13" s="6"/>
      <c r="I13" s="6"/>
      <c r="J13" s="6"/>
      <c r="K13" s="6"/>
      <c r="L13" s="6"/>
      <c r="M13" s="6"/>
    </row>
    <row r="14" spans="1:13" ht="17.100000000000001" customHeight="1">
      <c r="B14" s="4"/>
      <c r="C14" s="7"/>
      <c r="D14" s="12"/>
      <c r="E14" s="12"/>
      <c r="F14" s="6"/>
      <c r="G14" s="6"/>
      <c r="H14" s="6"/>
      <c r="I14" s="6"/>
      <c r="J14" s="6"/>
      <c r="K14" s="6"/>
      <c r="L14" s="6"/>
      <c r="M14" s="6"/>
    </row>
    <row r="15" spans="1:13" ht="33.75" customHeight="1">
      <c r="B15" s="651" t="s">
        <v>23</v>
      </c>
      <c r="C15" s="651"/>
      <c r="D15" s="651"/>
      <c r="E15" s="651"/>
      <c r="F15" s="651"/>
      <c r="G15" s="651"/>
      <c r="H15" s="651"/>
      <c r="I15" s="651"/>
      <c r="J15" s="651"/>
      <c r="K15" s="651"/>
      <c r="L15" s="651"/>
      <c r="M15" s="651"/>
    </row>
    <row r="16" spans="1:13" ht="33.75" customHeight="1">
      <c r="B16" s="650" t="s">
        <v>24</v>
      </c>
      <c r="C16" s="650"/>
      <c r="D16" s="650"/>
      <c r="E16" s="650"/>
      <c r="F16" s="650"/>
      <c r="G16" s="650"/>
      <c r="H16" s="650"/>
      <c r="I16" s="650"/>
      <c r="J16" s="650"/>
      <c r="K16" s="650"/>
      <c r="L16" s="650"/>
      <c r="M16" s="650"/>
    </row>
    <row r="17" spans="2:13" ht="33.75" customHeight="1">
      <c r="B17" s="650" t="s">
        <v>25</v>
      </c>
      <c r="C17" s="650"/>
      <c r="D17" s="650"/>
      <c r="E17" s="650"/>
      <c r="F17" s="650"/>
      <c r="G17" s="650"/>
      <c r="H17" s="650"/>
      <c r="I17" s="650"/>
      <c r="J17" s="650"/>
      <c r="K17" s="650"/>
      <c r="L17" s="650"/>
      <c r="M17" s="650"/>
    </row>
    <row r="18" spans="2:13" ht="17.100000000000001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ht="33" customHeight="1">
      <c r="B19" s="645"/>
      <c r="C19" s="646"/>
      <c r="D19" s="646"/>
      <c r="E19" s="646"/>
      <c r="F19" s="646"/>
      <c r="G19" s="646"/>
      <c r="H19" s="646"/>
      <c r="I19" s="646"/>
      <c r="J19" s="646"/>
      <c r="K19" s="646"/>
      <c r="L19" s="646"/>
      <c r="M19" s="646"/>
    </row>
    <row r="20" spans="2:13" ht="21.75" customHeight="1">
      <c r="B20" s="1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ht="31.5" customHeight="1">
      <c r="B21" s="14" t="s">
        <v>26</v>
      </c>
      <c r="C21" s="7" t="s">
        <v>6</v>
      </c>
      <c r="D21" s="6"/>
      <c r="E21" s="643">
        <f>D6</f>
        <v>0</v>
      </c>
      <c r="F21" s="643"/>
      <c r="G21" s="643"/>
      <c r="H21" s="643"/>
      <c r="I21" s="643"/>
      <c r="J21" s="644" t="s">
        <v>3</v>
      </c>
      <c r="K21" s="644"/>
      <c r="L21" s="644"/>
      <c r="M21" s="644"/>
    </row>
    <row r="22" spans="2:13" ht="31.5" customHeight="1">
      <c r="B22" s="15" t="s">
        <v>1</v>
      </c>
      <c r="C22" s="7" t="s">
        <v>6</v>
      </c>
      <c r="D22" s="6"/>
      <c r="E22" s="639">
        <f>D9</f>
        <v>0</v>
      </c>
      <c r="F22" s="639"/>
      <c r="G22" s="639"/>
      <c r="H22" s="639"/>
      <c r="I22" s="639"/>
      <c r="J22" s="644" t="s">
        <v>3</v>
      </c>
      <c r="K22" s="644"/>
      <c r="L22" s="644"/>
      <c r="M22" s="644"/>
    </row>
    <row r="23" spans="2:13" ht="31.5" customHeight="1">
      <c r="B23" s="15" t="s">
        <v>2</v>
      </c>
      <c r="C23" s="7" t="s">
        <v>6</v>
      </c>
      <c r="D23" s="6"/>
      <c r="E23" s="639" t="s">
        <v>164</v>
      </c>
      <c r="F23" s="639"/>
      <c r="G23" s="639"/>
      <c r="H23" s="639"/>
      <c r="I23" s="639"/>
      <c r="J23" s="644" t="s">
        <v>3</v>
      </c>
      <c r="K23" s="644"/>
      <c r="L23" s="644"/>
      <c r="M23" s="644"/>
    </row>
    <row r="24" spans="2:13">
      <c r="B24" s="6"/>
      <c r="C24" s="6"/>
      <c r="D24" s="640"/>
      <c r="E24" s="640"/>
      <c r="F24" s="640"/>
      <c r="G24" s="640"/>
      <c r="H24" s="640"/>
      <c r="I24" s="640"/>
      <c r="J24" s="640"/>
      <c r="K24" s="640"/>
      <c r="L24" s="640"/>
      <c r="M24" s="640"/>
    </row>
    <row r="25" spans="2:13">
      <c r="B25" s="640"/>
      <c r="C25" s="640"/>
      <c r="D25" s="640"/>
      <c r="E25" s="640"/>
      <c r="F25" s="640"/>
      <c r="G25" s="640"/>
      <c r="H25" s="640"/>
      <c r="I25" s="640"/>
      <c r="J25" s="640"/>
      <c r="K25" s="640"/>
      <c r="L25" s="640"/>
      <c r="M25" s="640"/>
    </row>
    <row r="26" spans="2:13" ht="30.75" customHeight="1">
      <c r="B26" s="641" t="s">
        <v>166</v>
      </c>
      <c r="C26" s="641"/>
      <c r="D26" s="641"/>
      <c r="E26" s="641"/>
      <c r="F26" s="641"/>
      <c r="G26" s="641"/>
      <c r="H26" s="641"/>
      <c r="I26" s="641"/>
      <c r="J26" s="641"/>
      <c r="K26" s="641"/>
      <c r="L26" s="641"/>
      <c r="M26" s="641"/>
    </row>
    <row r="27" spans="2:13" ht="25.5" customHeight="1">
      <c r="B27" s="642" t="s">
        <v>167</v>
      </c>
      <c r="C27" s="642"/>
      <c r="D27" s="642"/>
      <c r="E27" s="8"/>
      <c r="F27" s="8"/>
      <c r="G27" s="8"/>
      <c r="H27" s="8"/>
      <c r="I27" s="8"/>
      <c r="J27" s="638"/>
      <c r="K27" s="638"/>
      <c r="L27" s="638"/>
      <c r="M27" s="638"/>
    </row>
  </sheetData>
  <mergeCells count="24">
    <mergeCell ref="B17:M17"/>
    <mergeCell ref="B16:M16"/>
    <mergeCell ref="B15:M15"/>
    <mergeCell ref="D13:F13"/>
    <mergeCell ref="D8:F8"/>
    <mergeCell ref="D5:M5"/>
    <mergeCell ref="D9:F9"/>
    <mergeCell ref="D10:F10"/>
    <mergeCell ref="D12:F12"/>
    <mergeCell ref="B2:M3"/>
    <mergeCell ref="D6:F6"/>
    <mergeCell ref="D7:F7"/>
    <mergeCell ref="E21:I21"/>
    <mergeCell ref="J23:M23"/>
    <mergeCell ref="J22:M22"/>
    <mergeCell ref="J21:M21"/>
    <mergeCell ref="B19:M19"/>
    <mergeCell ref="J27:M27"/>
    <mergeCell ref="E23:I23"/>
    <mergeCell ref="E22:I22"/>
    <mergeCell ref="D24:M24"/>
    <mergeCell ref="B25:M25"/>
    <mergeCell ref="B26:M26"/>
    <mergeCell ref="B27:D27"/>
  </mergeCells>
  <phoneticPr fontId="10" type="noConversion"/>
  <pageMargins left="0.7" right="0.7" top="1.19" bottom="0.75" header="0.3" footer="0.3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"/>
  <dimension ref="A1:AA67"/>
  <sheetViews>
    <sheetView topLeftCell="A58" workbookViewId="0">
      <selection sqref="A1:Z33"/>
    </sheetView>
  </sheetViews>
  <sheetFormatPr defaultRowHeight="13.5"/>
  <cols>
    <col min="1" max="1" width="8.21875" bestFit="1" customWidth="1"/>
    <col min="2" max="2" width="4.88671875" bestFit="1" customWidth="1"/>
    <col min="3" max="29" width="2.77734375" customWidth="1"/>
  </cols>
  <sheetData>
    <row r="1" spans="1:27" ht="12.75" customHeight="1"/>
    <row r="2" spans="1:27" ht="29.25" customHeight="1">
      <c r="A2" s="653" t="s">
        <v>804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  <c r="M2" s="653"/>
      <c r="N2" s="653"/>
      <c r="O2" s="653"/>
      <c r="P2" s="653"/>
      <c r="Q2" s="653"/>
      <c r="R2" s="653"/>
      <c r="S2" s="653"/>
      <c r="T2" s="653"/>
      <c r="U2" s="653"/>
      <c r="V2" s="653"/>
      <c r="W2" s="653"/>
      <c r="X2" s="653"/>
      <c r="Y2" s="653"/>
      <c r="Z2" s="653"/>
    </row>
    <row r="3" spans="1:27" ht="20.100000000000001" customHeight="1">
      <c r="A3" s="665" t="s">
        <v>739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</row>
    <row r="4" spans="1:27" ht="18" customHeight="1">
      <c r="A4" s="83" t="s">
        <v>736</v>
      </c>
      <c r="B4" s="666">
        <f>장기요양급여이용표준약관!C14</f>
        <v>0</v>
      </c>
      <c r="C4" s="666"/>
      <c r="D4" s="666"/>
      <c r="E4" s="666"/>
      <c r="F4" s="666"/>
      <c r="G4" s="666"/>
      <c r="H4" s="666" t="s">
        <v>801</v>
      </c>
      <c r="I4" s="666"/>
      <c r="J4" s="666"/>
      <c r="K4" s="666"/>
      <c r="L4" s="667">
        <f>장기요양급여이용표준약관!C16</f>
        <v>0</v>
      </c>
      <c r="M4" s="668"/>
      <c r="N4" s="668"/>
      <c r="O4" s="668"/>
      <c r="P4" s="668"/>
      <c r="Q4" s="666" t="s">
        <v>802</v>
      </c>
      <c r="R4" s="666"/>
      <c r="S4" s="666"/>
      <c r="T4" s="666" t="s">
        <v>867</v>
      </c>
      <c r="U4" s="666"/>
      <c r="V4" s="666"/>
      <c r="W4" s="666"/>
      <c r="X4" s="666"/>
      <c r="Y4" s="666"/>
      <c r="Z4" s="666"/>
    </row>
    <row r="5" spans="1:27" ht="18" customHeight="1">
      <c r="A5" s="83" t="s">
        <v>737</v>
      </c>
      <c r="B5" s="662">
        <f>장기요양급여이용표준약관!F14</f>
        <v>0</v>
      </c>
      <c r="C5" s="662"/>
      <c r="D5" s="662"/>
      <c r="E5" s="662"/>
      <c r="F5" s="662"/>
      <c r="G5" s="662"/>
      <c r="H5" s="335" t="s">
        <v>803</v>
      </c>
      <c r="I5" s="335"/>
      <c r="J5" s="335"/>
      <c r="K5" s="335"/>
      <c r="L5" s="661">
        <f>장기요양급여이용표준약관!F15</f>
        <v>0</v>
      </c>
      <c r="M5" s="661"/>
      <c r="N5" s="661"/>
      <c r="O5" s="661"/>
      <c r="P5" s="661"/>
      <c r="Q5" s="662" t="s">
        <v>387</v>
      </c>
      <c r="R5" s="662"/>
      <c r="S5" s="662"/>
      <c r="T5" s="669">
        <f>장기요양급여이용표준약관!B27</f>
        <v>0</v>
      </c>
      <c r="U5" s="662"/>
      <c r="V5" s="662"/>
      <c r="W5" s="662"/>
      <c r="X5" s="662"/>
      <c r="Y5" s="662"/>
      <c r="Z5" s="662"/>
    </row>
    <row r="6" spans="1:27" ht="18" customHeight="1">
      <c r="A6" s="659" t="s">
        <v>738</v>
      </c>
      <c r="B6" s="327"/>
      <c r="C6" s="322"/>
      <c r="D6" s="663" t="s">
        <v>682</v>
      </c>
      <c r="E6" s="663"/>
      <c r="F6" s="322"/>
      <c r="G6" s="663" t="s">
        <v>672</v>
      </c>
      <c r="H6" s="663"/>
      <c r="I6" s="663"/>
      <c r="J6" s="322"/>
      <c r="K6" s="663" t="s">
        <v>680</v>
      </c>
      <c r="L6" s="663"/>
      <c r="M6" s="663"/>
      <c r="N6" s="664"/>
      <c r="O6" s="664"/>
      <c r="P6" s="330"/>
      <c r="Q6" s="654" t="s">
        <v>805</v>
      </c>
      <c r="R6" s="655"/>
      <c r="S6" s="656"/>
      <c r="T6" s="654"/>
      <c r="U6" s="655"/>
      <c r="V6" s="655"/>
      <c r="W6" s="655"/>
      <c r="X6" s="655"/>
      <c r="Y6" s="655"/>
      <c r="Z6" s="656"/>
    </row>
    <row r="7" spans="1:27" ht="18" customHeight="1">
      <c r="A7" s="660"/>
      <c r="B7" s="328" t="s">
        <v>754</v>
      </c>
      <c r="C7" s="657"/>
      <c r="D7" s="657"/>
      <c r="E7" s="657"/>
      <c r="F7" s="657"/>
      <c r="G7" s="657"/>
      <c r="H7" s="657"/>
      <c r="I7" s="657"/>
      <c r="J7" s="657"/>
      <c r="K7" s="657"/>
      <c r="L7" s="657"/>
      <c r="M7" s="657"/>
      <c r="N7" s="657"/>
      <c r="O7" s="657"/>
      <c r="P7" s="658"/>
      <c r="Q7" s="654" t="s">
        <v>806</v>
      </c>
      <c r="R7" s="655"/>
      <c r="S7" s="656"/>
      <c r="T7" s="654" t="s">
        <v>815</v>
      </c>
      <c r="U7" s="655"/>
      <c r="V7" s="655"/>
      <c r="W7" s="655"/>
      <c r="X7" s="655"/>
      <c r="Y7" s="655"/>
      <c r="Z7" s="656"/>
    </row>
    <row r="8" spans="1:27" ht="20.100000000000001" customHeight="1">
      <c r="A8" s="324"/>
      <c r="B8" s="321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4"/>
      <c r="R8" s="324"/>
      <c r="S8" s="324"/>
      <c r="T8" s="324"/>
      <c r="U8" s="324"/>
      <c r="V8" s="324"/>
      <c r="W8" s="324"/>
      <c r="X8" s="324"/>
      <c r="Y8" s="324"/>
      <c r="Z8" s="324"/>
    </row>
    <row r="9" spans="1:27" ht="20.100000000000001" customHeight="1">
      <c r="A9" s="665" t="s">
        <v>740</v>
      </c>
      <c r="B9" s="665"/>
      <c r="C9" s="665"/>
      <c r="D9" s="665"/>
      <c r="E9" s="665"/>
      <c r="F9" s="665"/>
      <c r="G9" s="665"/>
      <c r="H9" s="665"/>
      <c r="I9" s="665"/>
      <c r="J9" s="665"/>
      <c r="K9" s="665"/>
      <c r="L9" s="665"/>
      <c r="M9" s="665"/>
      <c r="N9" s="665"/>
      <c r="O9" s="665"/>
      <c r="P9" s="665"/>
      <c r="Q9" s="665"/>
      <c r="R9" s="665"/>
    </row>
    <row r="10" spans="1:27" ht="18" customHeight="1">
      <c r="A10" s="666" t="s">
        <v>741</v>
      </c>
      <c r="B10" s="666" t="s">
        <v>742</v>
      </c>
      <c r="C10" s="664" t="s">
        <v>745</v>
      </c>
      <c r="D10" s="664"/>
      <c r="E10" s="664"/>
      <c r="F10" s="672"/>
      <c r="G10" s="659" t="s">
        <v>747</v>
      </c>
      <c r="H10" s="664"/>
      <c r="I10" s="664"/>
      <c r="J10" s="672"/>
      <c r="K10" s="327"/>
      <c r="L10" s="664" t="s">
        <v>762</v>
      </c>
      <c r="M10" s="664"/>
      <c r="N10" s="664"/>
      <c r="O10" s="664"/>
      <c r="P10" s="322"/>
      <c r="Q10" s="664" t="s">
        <v>751</v>
      </c>
      <c r="R10" s="664"/>
      <c r="S10" s="322"/>
      <c r="T10" s="664" t="s">
        <v>752</v>
      </c>
      <c r="U10" s="664"/>
      <c r="V10" s="322"/>
      <c r="W10" s="664" t="s">
        <v>753</v>
      </c>
      <c r="X10" s="664"/>
      <c r="Y10" s="322"/>
      <c r="Z10" s="323"/>
      <c r="AA10" s="321"/>
    </row>
    <row r="11" spans="1:27" ht="18" customHeight="1">
      <c r="A11" s="666"/>
      <c r="B11" s="666"/>
      <c r="C11" s="123"/>
      <c r="D11" s="325" t="s">
        <v>746</v>
      </c>
      <c r="E11" s="123"/>
      <c r="F11" s="326" t="s">
        <v>647</v>
      </c>
      <c r="G11" s="328"/>
      <c r="H11" s="325" t="s">
        <v>746</v>
      </c>
      <c r="I11" s="123"/>
      <c r="J11" s="326" t="s">
        <v>647</v>
      </c>
      <c r="K11" s="686" t="s">
        <v>754</v>
      </c>
      <c r="L11" s="687"/>
      <c r="M11" s="687"/>
      <c r="N11" s="687"/>
      <c r="O11" s="687"/>
      <c r="P11" s="687"/>
      <c r="Q11" s="687"/>
      <c r="R11" s="687"/>
      <c r="S11" s="687"/>
      <c r="T11" s="687"/>
      <c r="U11" s="687"/>
      <c r="V11" s="687"/>
      <c r="W11" s="687"/>
      <c r="X11" s="687"/>
      <c r="Y11" s="687"/>
      <c r="Z11" s="688"/>
      <c r="AA11" s="321"/>
    </row>
    <row r="12" spans="1:27" ht="18" customHeight="1">
      <c r="A12" s="666"/>
      <c r="B12" s="666" t="s">
        <v>743</v>
      </c>
      <c r="C12" s="659" t="s">
        <v>748</v>
      </c>
      <c r="D12" s="664"/>
      <c r="E12" s="664"/>
      <c r="F12" s="672"/>
      <c r="G12" s="659"/>
      <c r="H12" s="664" t="s">
        <v>749</v>
      </c>
      <c r="I12" s="664"/>
      <c r="J12" s="672" t="s">
        <v>750</v>
      </c>
      <c r="K12" s="676" t="s">
        <v>754</v>
      </c>
      <c r="L12" s="663"/>
      <c r="M12" s="663"/>
      <c r="N12" s="663"/>
      <c r="O12" s="663"/>
      <c r="P12" s="663"/>
      <c r="Q12" s="663"/>
      <c r="R12" s="663"/>
      <c r="S12" s="663"/>
      <c r="T12" s="663"/>
      <c r="U12" s="663"/>
      <c r="V12" s="663"/>
      <c r="W12" s="663"/>
      <c r="X12" s="663"/>
      <c r="Y12" s="663"/>
      <c r="Z12" s="677"/>
      <c r="AA12" s="321"/>
    </row>
    <row r="13" spans="1:27" ht="18" customHeight="1">
      <c r="A13" s="666"/>
      <c r="B13" s="666"/>
      <c r="C13" s="328"/>
      <c r="D13" s="325" t="s">
        <v>746</v>
      </c>
      <c r="E13" s="123"/>
      <c r="F13" s="326" t="s">
        <v>647</v>
      </c>
      <c r="G13" s="660"/>
      <c r="H13" s="679"/>
      <c r="I13" s="679"/>
      <c r="J13" s="670"/>
      <c r="K13" s="685"/>
      <c r="L13" s="657"/>
      <c r="M13" s="657"/>
      <c r="N13" s="657"/>
      <c r="O13" s="657"/>
      <c r="P13" s="657"/>
      <c r="Q13" s="657"/>
      <c r="R13" s="657"/>
      <c r="S13" s="657"/>
      <c r="T13" s="657"/>
      <c r="U13" s="657"/>
      <c r="V13" s="657"/>
      <c r="W13" s="657"/>
      <c r="X13" s="657"/>
      <c r="Y13" s="657"/>
      <c r="Z13" s="658"/>
      <c r="AA13" s="321"/>
    </row>
    <row r="14" spans="1:27" ht="18" customHeight="1">
      <c r="A14" s="666"/>
      <c r="B14" s="666" t="s">
        <v>744</v>
      </c>
      <c r="C14" s="659" t="s">
        <v>755</v>
      </c>
      <c r="D14" s="664"/>
      <c r="E14" s="664"/>
      <c r="F14" s="672"/>
      <c r="G14" s="676" t="s">
        <v>756</v>
      </c>
      <c r="H14" s="663"/>
      <c r="I14" s="663"/>
      <c r="J14" s="663"/>
      <c r="K14" s="663"/>
      <c r="L14" s="663"/>
      <c r="M14" s="663"/>
      <c r="N14" s="663"/>
      <c r="O14" s="663"/>
      <c r="P14" s="663"/>
      <c r="Q14" s="663"/>
      <c r="R14" s="663"/>
      <c r="S14" s="663"/>
      <c r="T14" s="663"/>
      <c r="U14" s="663"/>
      <c r="V14" s="663"/>
      <c r="W14" s="663"/>
      <c r="X14" s="663"/>
      <c r="Y14" s="663"/>
      <c r="Z14" s="677"/>
      <c r="AA14" s="321"/>
    </row>
    <row r="15" spans="1:27" ht="18" customHeight="1">
      <c r="A15" s="666"/>
      <c r="B15" s="666"/>
      <c r="C15" s="328"/>
      <c r="D15" s="123" t="s">
        <v>746</v>
      </c>
      <c r="E15" s="123"/>
      <c r="F15" s="124" t="s">
        <v>647</v>
      </c>
      <c r="G15" s="685"/>
      <c r="H15" s="657"/>
      <c r="I15" s="657"/>
      <c r="J15" s="657"/>
      <c r="K15" s="657"/>
      <c r="L15" s="657"/>
      <c r="M15" s="657"/>
      <c r="N15" s="657"/>
      <c r="O15" s="657"/>
      <c r="P15" s="657"/>
      <c r="Q15" s="657"/>
      <c r="R15" s="657"/>
      <c r="S15" s="657"/>
      <c r="T15" s="657"/>
      <c r="U15" s="657"/>
      <c r="V15" s="657"/>
      <c r="W15" s="657"/>
      <c r="X15" s="657"/>
      <c r="Y15" s="657"/>
      <c r="Z15" s="658"/>
      <c r="AA15" s="321"/>
    </row>
    <row r="16" spans="1:27" ht="18" customHeight="1">
      <c r="A16" s="666" t="s">
        <v>757</v>
      </c>
      <c r="B16" s="666"/>
      <c r="C16" s="680" t="s">
        <v>758</v>
      </c>
      <c r="D16" s="681"/>
      <c r="E16" s="681"/>
      <c r="F16" s="682"/>
      <c r="G16" s="659" t="s">
        <v>759</v>
      </c>
      <c r="H16" s="664"/>
      <c r="I16" s="672"/>
      <c r="J16" s="322"/>
      <c r="K16" s="684" t="s">
        <v>760</v>
      </c>
      <c r="L16" s="684"/>
      <c r="M16" s="322"/>
      <c r="N16" s="684" t="s">
        <v>768</v>
      </c>
      <c r="O16" s="684"/>
      <c r="P16" s="684"/>
      <c r="Q16" s="684"/>
      <c r="R16" s="684"/>
      <c r="S16" s="322"/>
      <c r="T16" s="684" t="s">
        <v>761</v>
      </c>
      <c r="U16" s="684"/>
      <c r="V16" s="322"/>
      <c r="W16" s="684" t="s">
        <v>763</v>
      </c>
      <c r="X16" s="684"/>
      <c r="Y16" s="684"/>
      <c r="Z16" s="323"/>
    </row>
    <row r="17" spans="1:26" ht="18" customHeight="1">
      <c r="A17" s="666"/>
      <c r="B17" s="666"/>
      <c r="C17" s="332"/>
      <c r="D17" s="321" t="s">
        <v>746</v>
      </c>
      <c r="E17" s="321"/>
      <c r="F17" s="331" t="s">
        <v>647</v>
      </c>
      <c r="G17" s="674"/>
      <c r="H17" s="678"/>
      <c r="I17" s="675"/>
      <c r="J17" s="321"/>
      <c r="K17" s="683" t="s">
        <v>767</v>
      </c>
      <c r="L17" s="683"/>
      <c r="M17" s="683"/>
      <c r="N17" s="683"/>
      <c r="O17" s="683"/>
      <c r="P17" s="321"/>
      <c r="Q17" s="683" t="s">
        <v>764</v>
      </c>
      <c r="R17" s="683"/>
      <c r="S17" s="321"/>
      <c r="T17" s="683" t="s">
        <v>765</v>
      </c>
      <c r="U17" s="683"/>
      <c r="V17" s="321"/>
      <c r="W17" s="683" t="s">
        <v>766</v>
      </c>
      <c r="X17" s="683"/>
      <c r="Y17" s="683"/>
      <c r="Z17" s="331"/>
    </row>
    <row r="18" spans="1:26" ht="18" customHeight="1">
      <c r="A18" s="666"/>
      <c r="B18" s="666"/>
      <c r="C18" s="328"/>
      <c r="D18" s="123"/>
      <c r="E18" s="123"/>
      <c r="F18" s="124"/>
      <c r="G18" s="660"/>
      <c r="H18" s="679"/>
      <c r="I18" s="670"/>
      <c r="J18" s="657" t="s">
        <v>754</v>
      </c>
      <c r="K18" s="657"/>
      <c r="L18" s="657"/>
      <c r="M18" s="657"/>
      <c r="N18" s="657"/>
      <c r="O18" s="657"/>
      <c r="P18" s="657"/>
      <c r="Q18" s="657"/>
      <c r="R18" s="657"/>
      <c r="S18" s="657"/>
      <c r="T18" s="657"/>
      <c r="U18" s="657"/>
      <c r="V18" s="657"/>
      <c r="W18" s="657"/>
      <c r="X18" s="657"/>
      <c r="Y18" s="657"/>
      <c r="Z18" s="658"/>
    </row>
    <row r="19" spans="1:26" ht="18" customHeight="1">
      <c r="A19" s="666" t="s">
        <v>769</v>
      </c>
      <c r="B19" s="666"/>
      <c r="C19" s="659" t="s">
        <v>770</v>
      </c>
      <c r="D19" s="664"/>
      <c r="E19" s="664"/>
      <c r="F19" s="664"/>
      <c r="G19" s="659" t="s">
        <v>774</v>
      </c>
      <c r="H19" s="664"/>
      <c r="I19" s="672"/>
      <c r="J19" s="327"/>
      <c r="K19" s="337" t="s">
        <v>775</v>
      </c>
      <c r="L19" s="322"/>
      <c r="M19" s="337" t="s">
        <v>776</v>
      </c>
      <c r="N19" s="322"/>
      <c r="O19" s="337" t="s">
        <v>777</v>
      </c>
      <c r="P19" s="337"/>
      <c r="Q19" s="322"/>
      <c r="R19" s="337" t="s">
        <v>778</v>
      </c>
      <c r="S19" s="337"/>
      <c r="T19" s="337"/>
      <c r="U19" s="337"/>
      <c r="V19" s="337"/>
      <c r="W19" s="337"/>
      <c r="X19" s="337"/>
      <c r="Y19" s="337"/>
      <c r="Z19" s="338"/>
    </row>
    <row r="20" spans="1:26" ht="18" customHeight="1">
      <c r="A20" s="666"/>
      <c r="B20" s="666"/>
      <c r="C20" s="332"/>
      <c r="D20" s="321" t="s">
        <v>746</v>
      </c>
      <c r="E20" s="321"/>
      <c r="F20" s="321" t="s">
        <v>647</v>
      </c>
      <c r="G20" s="674"/>
      <c r="H20" s="678"/>
      <c r="I20" s="675"/>
      <c r="J20" s="328"/>
      <c r="K20" s="657" t="s">
        <v>779</v>
      </c>
      <c r="L20" s="657"/>
      <c r="M20" s="657"/>
      <c r="N20" s="123"/>
      <c r="O20" s="657" t="s">
        <v>780</v>
      </c>
      <c r="P20" s="657"/>
      <c r="Q20" s="657"/>
      <c r="R20" s="123"/>
      <c r="S20" s="657" t="s">
        <v>781</v>
      </c>
      <c r="T20" s="657"/>
      <c r="U20" s="657"/>
      <c r="V20" s="657"/>
      <c r="W20" s="339"/>
      <c r="X20" s="339"/>
      <c r="Y20" s="339"/>
      <c r="Z20" s="340"/>
    </row>
    <row r="21" spans="1:26" ht="18" customHeight="1">
      <c r="A21" s="666"/>
      <c r="B21" s="666"/>
      <c r="C21" s="332"/>
      <c r="D21" s="321" t="s">
        <v>771</v>
      </c>
      <c r="E21" s="321"/>
      <c r="F21" s="321" t="s">
        <v>772</v>
      </c>
      <c r="G21" s="674"/>
      <c r="H21" s="678"/>
      <c r="I21" s="675"/>
      <c r="J21" s="333"/>
      <c r="K21" s="336" t="s">
        <v>760</v>
      </c>
      <c r="L21" s="336"/>
      <c r="M21" s="336"/>
      <c r="N21" s="334"/>
      <c r="O21" s="336" t="s">
        <v>782</v>
      </c>
      <c r="P21" s="336"/>
      <c r="Q21" s="336"/>
      <c r="R21" s="334"/>
      <c r="S21" s="336" t="s">
        <v>783</v>
      </c>
      <c r="T21" s="336"/>
      <c r="U21" s="336"/>
      <c r="V21" s="334"/>
      <c r="W21" s="336" t="s">
        <v>784</v>
      </c>
      <c r="X21" s="336"/>
      <c r="Y21" s="336"/>
      <c r="Z21" s="341"/>
    </row>
    <row r="22" spans="1:26" ht="18" customHeight="1">
      <c r="A22" s="666"/>
      <c r="B22" s="666"/>
      <c r="C22" s="328"/>
      <c r="D22" s="123" t="s">
        <v>773</v>
      </c>
      <c r="E22" s="123"/>
      <c r="F22" s="123"/>
      <c r="G22" s="660"/>
      <c r="H22" s="679"/>
      <c r="I22" s="670"/>
      <c r="J22" s="123" t="s">
        <v>754</v>
      </c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4"/>
    </row>
    <row r="23" spans="1:26" ht="19.5" customHeight="1">
      <c r="A23" s="673" t="s">
        <v>785</v>
      </c>
      <c r="B23" s="673"/>
      <c r="C23" s="676" t="s">
        <v>786</v>
      </c>
      <c r="D23" s="663"/>
      <c r="E23" s="663"/>
      <c r="F23" s="663"/>
      <c r="G23" s="663"/>
      <c r="H23" s="663"/>
      <c r="I23" s="663"/>
      <c r="J23" s="663"/>
      <c r="K23" s="663"/>
      <c r="L23" s="663"/>
      <c r="M23" s="663"/>
      <c r="N23" s="663"/>
      <c r="O23" s="663"/>
      <c r="P23" s="663"/>
      <c r="Q23" s="663"/>
      <c r="R23" s="663"/>
      <c r="S23" s="663"/>
      <c r="T23" s="663"/>
      <c r="U23" s="663"/>
      <c r="V23" s="663"/>
      <c r="W23" s="663"/>
      <c r="X23" s="663"/>
      <c r="Y23" s="663"/>
      <c r="Z23" s="677"/>
    </row>
    <row r="24" spans="1:26" ht="48" customHeight="1">
      <c r="A24" s="673"/>
      <c r="B24" s="673"/>
      <c r="C24" s="674"/>
      <c r="D24" s="678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78"/>
      <c r="Q24" s="678"/>
      <c r="R24" s="678"/>
      <c r="S24" s="678"/>
      <c r="T24" s="678"/>
      <c r="U24" s="678"/>
      <c r="V24" s="678"/>
      <c r="W24" s="678"/>
      <c r="X24" s="678"/>
      <c r="Y24" s="678"/>
      <c r="Z24" s="675"/>
    </row>
    <row r="25" spans="1:26" ht="18" customHeight="1">
      <c r="A25" s="666" t="s">
        <v>787</v>
      </c>
      <c r="B25" s="654"/>
      <c r="C25" s="659" t="s">
        <v>788</v>
      </c>
      <c r="D25" s="672"/>
      <c r="E25" s="322"/>
      <c r="F25" s="322" t="s">
        <v>789</v>
      </c>
      <c r="G25" s="322"/>
      <c r="H25" s="322"/>
      <c r="I25" s="322"/>
      <c r="J25" s="322"/>
      <c r="K25" s="659" t="s">
        <v>793</v>
      </c>
      <c r="L25" s="672"/>
      <c r="M25" s="322"/>
      <c r="N25" s="322" t="s">
        <v>794</v>
      </c>
      <c r="O25" s="322"/>
      <c r="P25" s="322"/>
      <c r="Q25" s="322"/>
      <c r="R25" s="659" t="s">
        <v>798</v>
      </c>
      <c r="S25" s="672"/>
      <c r="T25" s="659" t="s">
        <v>799</v>
      </c>
      <c r="U25" s="664"/>
      <c r="V25" s="664"/>
      <c r="W25" s="322"/>
      <c r="X25" s="322" t="s">
        <v>749</v>
      </c>
      <c r="Y25" s="322"/>
      <c r="Z25" s="323" t="s">
        <v>750</v>
      </c>
    </row>
    <row r="26" spans="1:26" ht="18" customHeight="1">
      <c r="A26" s="666"/>
      <c r="B26" s="654"/>
      <c r="C26" s="674"/>
      <c r="D26" s="675"/>
      <c r="E26" s="321"/>
      <c r="F26" s="321" t="s">
        <v>790</v>
      </c>
      <c r="G26" s="321"/>
      <c r="H26" s="321"/>
      <c r="I26" s="321"/>
      <c r="J26" s="321"/>
      <c r="K26" s="674"/>
      <c r="L26" s="675"/>
      <c r="M26" s="321"/>
      <c r="N26" s="321" t="s">
        <v>795</v>
      </c>
      <c r="O26" s="321"/>
      <c r="P26" s="321"/>
      <c r="Q26" s="321"/>
      <c r="R26" s="674"/>
      <c r="S26" s="675"/>
      <c r="T26" s="332"/>
      <c r="U26" s="342" t="s">
        <v>807</v>
      </c>
      <c r="V26" s="342"/>
      <c r="W26" s="342"/>
      <c r="X26" s="342"/>
      <c r="Y26" s="342"/>
      <c r="Z26" s="343"/>
    </row>
    <row r="27" spans="1:26" ht="18" customHeight="1">
      <c r="A27" s="666"/>
      <c r="B27" s="654"/>
      <c r="C27" s="674"/>
      <c r="D27" s="675"/>
      <c r="E27" s="321"/>
      <c r="F27" s="321" t="s">
        <v>791</v>
      </c>
      <c r="G27" s="321"/>
      <c r="H27" s="321"/>
      <c r="I27" s="321"/>
      <c r="J27" s="321"/>
      <c r="K27" s="674"/>
      <c r="L27" s="675"/>
      <c r="M27" s="321"/>
      <c r="N27" s="321" t="s">
        <v>796</v>
      </c>
      <c r="O27" s="321"/>
      <c r="P27" s="321"/>
      <c r="Q27" s="321"/>
      <c r="R27" s="674"/>
      <c r="S27" s="675"/>
      <c r="T27" s="332"/>
      <c r="U27" s="342" t="s">
        <v>808</v>
      </c>
      <c r="V27" s="342"/>
      <c r="W27" s="342"/>
      <c r="X27" s="342"/>
      <c r="Y27" s="342"/>
      <c r="Z27" s="343"/>
    </row>
    <row r="28" spans="1:26" ht="18" customHeight="1">
      <c r="A28" s="666"/>
      <c r="B28" s="654"/>
      <c r="C28" s="660"/>
      <c r="D28" s="670"/>
      <c r="E28" s="123"/>
      <c r="F28" s="123" t="s">
        <v>792</v>
      </c>
      <c r="G28" s="123"/>
      <c r="H28" s="123"/>
      <c r="I28" s="123"/>
      <c r="J28" s="123"/>
      <c r="K28" s="660"/>
      <c r="L28" s="670"/>
      <c r="M28" s="123"/>
      <c r="N28" s="123" t="s">
        <v>797</v>
      </c>
      <c r="O28" s="123"/>
      <c r="P28" s="123"/>
      <c r="Q28" s="123"/>
      <c r="R28" s="660"/>
      <c r="S28" s="670"/>
      <c r="T28" s="332"/>
      <c r="U28" s="342" t="s">
        <v>809</v>
      </c>
      <c r="V28" s="342"/>
      <c r="W28" s="342"/>
      <c r="X28" s="342"/>
      <c r="Y28" s="342"/>
      <c r="Z28" s="343"/>
    </row>
    <row r="29" spans="1:26" ht="18" customHeight="1">
      <c r="A29" s="666"/>
      <c r="B29" s="666"/>
      <c r="C29" s="670" t="s">
        <v>710</v>
      </c>
      <c r="D29" s="671"/>
      <c r="E29" s="671"/>
      <c r="F29" s="671"/>
      <c r="G29" s="671"/>
      <c r="H29" s="671"/>
      <c r="I29" s="671"/>
      <c r="J29" s="671"/>
      <c r="K29" s="671"/>
      <c r="L29" s="671"/>
      <c r="M29" s="671"/>
      <c r="N29" s="671"/>
      <c r="O29" s="671"/>
      <c r="P29" s="671"/>
      <c r="Q29" s="671"/>
      <c r="R29" s="671"/>
      <c r="S29" s="660"/>
      <c r="T29" s="332"/>
      <c r="U29" s="342" t="s">
        <v>810</v>
      </c>
      <c r="V29" s="342"/>
      <c r="W29" s="342"/>
      <c r="X29" s="342"/>
      <c r="Y29" s="342"/>
      <c r="Z29" s="343"/>
    </row>
    <row r="30" spans="1:26" ht="18" customHeight="1">
      <c r="A30" s="666"/>
      <c r="B30" s="666"/>
      <c r="C30" s="672"/>
      <c r="D30" s="662"/>
      <c r="E30" s="662"/>
      <c r="F30" s="662"/>
      <c r="G30" s="662"/>
      <c r="H30" s="662"/>
      <c r="I30" s="662"/>
      <c r="J30" s="662"/>
      <c r="K30" s="662"/>
      <c r="L30" s="662"/>
      <c r="M30" s="662"/>
      <c r="N30" s="662"/>
      <c r="O30" s="662"/>
      <c r="P30" s="662"/>
      <c r="Q30" s="662"/>
      <c r="R30" s="662"/>
      <c r="S30" s="659"/>
      <c r="T30" s="328"/>
      <c r="U30" s="344" t="s">
        <v>811</v>
      </c>
      <c r="V30" s="344"/>
      <c r="W30" s="344"/>
      <c r="X30" s="344"/>
      <c r="Y30" s="344"/>
      <c r="Z30" s="345"/>
    </row>
    <row r="31" spans="1:26" ht="84" customHeight="1">
      <c r="A31" s="673" t="s">
        <v>800</v>
      </c>
      <c r="B31" s="673"/>
      <c r="C31" s="666"/>
      <c r="D31" s="666"/>
      <c r="E31" s="666"/>
      <c r="F31" s="666"/>
      <c r="G31" s="666"/>
      <c r="H31" s="666"/>
      <c r="I31" s="666"/>
      <c r="J31" s="666"/>
      <c r="K31" s="666"/>
      <c r="L31" s="666"/>
      <c r="M31" s="666"/>
      <c r="N31" s="666"/>
      <c r="O31" s="666"/>
      <c r="P31" s="666"/>
      <c r="Q31" s="666"/>
      <c r="R31" s="666"/>
      <c r="S31" s="666"/>
      <c r="T31" s="671"/>
      <c r="U31" s="671"/>
      <c r="V31" s="671"/>
      <c r="W31" s="671"/>
      <c r="X31" s="671"/>
      <c r="Y31" s="671"/>
      <c r="Z31" s="671"/>
    </row>
    <row r="32" spans="1:26" ht="54" customHeight="1">
      <c r="A32" s="666" t="s">
        <v>710</v>
      </c>
      <c r="B32" s="666"/>
      <c r="C32" s="666"/>
      <c r="D32" s="666"/>
      <c r="E32" s="666"/>
      <c r="F32" s="666"/>
      <c r="G32" s="666"/>
      <c r="H32" s="666"/>
      <c r="I32" s="666"/>
      <c r="J32" s="666"/>
      <c r="K32" s="666"/>
      <c r="L32" s="666"/>
      <c r="M32" s="666"/>
      <c r="N32" s="666"/>
      <c r="O32" s="666"/>
      <c r="P32" s="666"/>
      <c r="Q32" s="666"/>
      <c r="R32" s="666"/>
      <c r="S32" s="666"/>
      <c r="T32" s="666"/>
      <c r="U32" s="666"/>
      <c r="V32" s="666"/>
      <c r="W32" s="666"/>
      <c r="X32" s="666"/>
      <c r="Y32" s="666"/>
      <c r="Z32" s="666"/>
    </row>
    <row r="33" spans="1:1" ht="20.100000000000001" customHeight="1">
      <c r="A33" s="320" t="s">
        <v>165</v>
      </c>
    </row>
    <row r="34" spans="1:1" ht="20.100000000000001" customHeight="1"/>
    <row r="35" spans="1:1" ht="20.100000000000001" customHeight="1"/>
    <row r="36" spans="1:1" ht="20.100000000000001" customHeight="1"/>
    <row r="37" spans="1:1" ht="20.100000000000001" customHeight="1"/>
    <row r="38" spans="1:1" ht="20.100000000000001" customHeight="1"/>
    <row r="39" spans="1:1" ht="20.100000000000001" customHeight="1"/>
    <row r="40" spans="1:1" ht="20.100000000000001" customHeight="1"/>
    <row r="41" spans="1:1" ht="20.100000000000001" customHeight="1"/>
    <row r="42" spans="1:1" ht="20.100000000000001" customHeight="1"/>
    <row r="43" spans="1:1" ht="20.100000000000001" customHeight="1"/>
    <row r="44" spans="1:1" ht="20.100000000000001" customHeight="1"/>
    <row r="45" spans="1:1" ht="20.100000000000001" customHeight="1"/>
    <row r="46" spans="1:1" ht="20.100000000000001" customHeight="1"/>
    <row r="47" spans="1:1" ht="20.100000000000001" customHeight="1"/>
    <row r="48" spans="1: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</sheetData>
  <mergeCells count="73">
    <mergeCell ref="C14:F14"/>
    <mergeCell ref="L10:O10"/>
    <mergeCell ref="Q10:R10"/>
    <mergeCell ref="A9:R9"/>
    <mergeCell ref="C10:F10"/>
    <mergeCell ref="G10:J10"/>
    <mergeCell ref="B10:B11"/>
    <mergeCell ref="C12:F12"/>
    <mergeCell ref="G12:G13"/>
    <mergeCell ref="H12:H13"/>
    <mergeCell ref="I12:I13"/>
    <mergeCell ref="J12:J13"/>
    <mergeCell ref="B12:B13"/>
    <mergeCell ref="B14:B15"/>
    <mergeCell ref="A10:A15"/>
    <mergeCell ref="T10:U10"/>
    <mergeCell ref="W10:X10"/>
    <mergeCell ref="K16:L16"/>
    <mergeCell ref="N16:R16"/>
    <mergeCell ref="T16:U16"/>
    <mergeCell ref="W16:Y16"/>
    <mergeCell ref="G14:Z15"/>
    <mergeCell ref="K12:Z13"/>
    <mergeCell ref="K11:Z11"/>
    <mergeCell ref="C19:F19"/>
    <mergeCell ref="A19:B22"/>
    <mergeCell ref="G19:I22"/>
    <mergeCell ref="K20:M20"/>
    <mergeCell ref="J18:Z18"/>
    <mergeCell ref="G16:I18"/>
    <mergeCell ref="C16:F16"/>
    <mergeCell ref="A16:B18"/>
    <mergeCell ref="Q17:R17"/>
    <mergeCell ref="T17:U17"/>
    <mergeCell ref="W17:Y17"/>
    <mergeCell ref="K17:O17"/>
    <mergeCell ref="R25:S28"/>
    <mergeCell ref="A25:B30"/>
    <mergeCell ref="O20:Q20"/>
    <mergeCell ref="S20:V20"/>
    <mergeCell ref="C23:Z23"/>
    <mergeCell ref="A23:B24"/>
    <mergeCell ref="C24:Z24"/>
    <mergeCell ref="A32:B32"/>
    <mergeCell ref="C32:Z32"/>
    <mergeCell ref="B4:G4"/>
    <mergeCell ref="Q4:S4"/>
    <mergeCell ref="Q5:S5"/>
    <mergeCell ref="H4:K4"/>
    <mergeCell ref="L4:P4"/>
    <mergeCell ref="T4:Z4"/>
    <mergeCell ref="T5:Z5"/>
    <mergeCell ref="T25:V25"/>
    <mergeCell ref="C29:D30"/>
    <mergeCell ref="E29:S30"/>
    <mergeCell ref="A31:B31"/>
    <mergeCell ref="C31:Z31"/>
    <mergeCell ref="C25:D28"/>
    <mergeCell ref="K25:L28"/>
    <mergeCell ref="A2:Z2"/>
    <mergeCell ref="Q6:S6"/>
    <mergeCell ref="Q7:S7"/>
    <mergeCell ref="C7:P7"/>
    <mergeCell ref="A6:A7"/>
    <mergeCell ref="T6:Z6"/>
    <mergeCell ref="T7:Z7"/>
    <mergeCell ref="L5:P5"/>
    <mergeCell ref="B5:G5"/>
    <mergeCell ref="D6:E6"/>
    <mergeCell ref="G6:I6"/>
    <mergeCell ref="K6:M6"/>
    <mergeCell ref="N6:O6"/>
    <mergeCell ref="A3:R3"/>
  </mergeCells>
  <phoneticPr fontId="10" type="noConversion"/>
  <pageMargins left="0.51181102362204722" right="0.51181102362204722" top="0.74803149606299213" bottom="0.55118110236220474" header="0.11811023622047245" footer="0.11811023622047245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AJ131"/>
  <sheetViews>
    <sheetView topLeftCell="A55" workbookViewId="0">
      <selection activeCell="A2" sqref="A2:AG50"/>
    </sheetView>
  </sheetViews>
  <sheetFormatPr defaultRowHeight="13.5"/>
  <cols>
    <col min="1" max="1" width="1.77734375" customWidth="1"/>
    <col min="2" max="2" width="3" customWidth="1"/>
    <col min="3" max="4" width="2.77734375" customWidth="1"/>
    <col min="5" max="32" width="2.5546875" customWidth="1"/>
    <col min="33" max="33" width="1.5546875" customWidth="1"/>
  </cols>
  <sheetData>
    <row r="1" spans="1:33" ht="3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</row>
    <row r="2" spans="1:33" ht="18.75" customHeight="1">
      <c r="A2" s="35"/>
      <c r="B2" s="730" t="s">
        <v>653</v>
      </c>
      <c r="C2" s="730"/>
      <c r="D2" s="730"/>
      <c r="E2" s="730"/>
      <c r="F2" s="730"/>
      <c r="G2" s="730"/>
      <c r="H2" s="730"/>
      <c r="I2" s="730"/>
      <c r="J2" s="730"/>
      <c r="K2" s="730"/>
      <c r="L2" s="730"/>
      <c r="M2" s="730"/>
      <c r="N2" s="730"/>
      <c r="O2" s="730"/>
      <c r="P2" s="730"/>
      <c r="Q2" s="730"/>
      <c r="R2" s="730"/>
      <c r="S2" s="730"/>
      <c r="T2" s="730"/>
      <c r="U2" s="730"/>
      <c r="V2" s="730"/>
      <c r="W2" s="730"/>
      <c r="X2" s="730"/>
      <c r="Y2" s="730"/>
      <c r="Z2" s="730"/>
      <c r="AA2" s="730"/>
      <c r="AB2" s="730"/>
      <c r="AC2" s="730"/>
      <c r="AD2" s="730"/>
      <c r="AE2" s="730"/>
      <c r="AF2" s="730"/>
      <c r="AG2" s="730"/>
    </row>
    <row r="3" spans="1:33" ht="18" customHeight="1">
      <c r="A3" s="35"/>
      <c r="B3" s="731"/>
      <c r="C3" s="731"/>
      <c r="D3" s="731"/>
      <c r="E3" s="731"/>
      <c r="F3" s="731"/>
      <c r="G3" s="731"/>
      <c r="H3" s="731"/>
      <c r="I3" s="731"/>
      <c r="J3" s="731"/>
      <c r="K3" s="731"/>
      <c r="L3" s="731"/>
      <c r="M3" s="731"/>
      <c r="N3" s="731"/>
      <c r="O3" s="731"/>
      <c r="P3" s="731"/>
      <c r="Q3" s="731"/>
      <c r="R3" s="731"/>
      <c r="S3" s="731"/>
      <c r="T3" s="731"/>
      <c r="U3" s="731"/>
      <c r="V3" s="731"/>
      <c r="W3" s="731"/>
      <c r="X3" s="731"/>
      <c r="Y3" s="731"/>
      <c r="Z3" s="731"/>
      <c r="AA3" s="731"/>
      <c r="AB3" s="731"/>
      <c r="AC3" s="731"/>
      <c r="AD3" s="731"/>
      <c r="AE3" s="731"/>
      <c r="AF3" s="731"/>
      <c r="AG3" s="731"/>
    </row>
    <row r="4" spans="1:33" s="32" customFormat="1" ht="29.25" customHeight="1">
      <c r="A4" s="159"/>
      <c r="B4" s="732" t="s">
        <v>170</v>
      </c>
      <c r="C4" s="733"/>
      <c r="D4" s="733"/>
      <c r="E4" s="728">
        <f>장기요양급여이용표준약관!F15</f>
        <v>0</v>
      </c>
      <c r="F4" s="728"/>
      <c r="G4" s="728"/>
      <c r="H4" s="728"/>
      <c r="I4" s="728"/>
      <c r="J4" s="728"/>
      <c r="K4" s="728"/>
      <c r="L4" s="690" t="s">
        <v>171</v>
      </c>
      <c r="M4" s="690"/>
      <c r="N4" s="690"/>
      <c r="O4" s="734"/>
      <c r="P4" s="734"/>
      <c r="Q4" s="734"/>
      <c r="R4" s="734"/>
      <c r="S4" s="734"/>
      <c r="T4" s="734"/>
      <c r="U4" s="734"/>
      <c r="V4" s="735" t="s">
        <v>172</v>
      </c>
      <c r="W4" s="735"/>
      <c r="X4" s="735"/>
      <c r="Y4" s="735" t="s">
        <v>817</v>
      </c>
      <c r="Z4" s="735"/>
      <c r="AA4" s="735"/>
      <c r="AB4" s="735"/>
      <c r="AC4" s="735"/>
      <c r="AD4" s="735"/>
      <c r="AE4" s="735"/>
      <c r="AF4" s="735"/>
      <c r="AG4" s="735"/>
    </row>
    <row r="5" spans="1:33" s="32" customFormat="1" ht="25.5" customHeight="1">
      <c r="A5" s="160" t="str">
        <f>TEXT(LEFT(Y5,6),"00-00-00")</f>
        <v>00-00-00</v>
      </c>
      <c r="B5" s="690" t="s">
        <v>173</v>
      </c>
      <c r="C5" s="690"/>
      <c r="D5" s="690"/>
      <c r="E5" s="690">
        <f>장기요양급여이용표준약관!C14</f>
        <v>0</v>
      </c>
      <c r="F5" s="690"/>
      <c r="G5" s="690"/>
      <c r="H5" s="690"/>
      <c r="I5" s="690"/>
      <c r="J5" s="690"/>
      <c r="K5" s="690"/>
      <c r="L5" s="690" t="s">
        <v>174</v>
      </c>
      <c r="M5" s="690"/>
      <c r="N5" s="690" t="s">
        <v>820</v>
      </c>
      <c r="O5" s="690"/>
      <c r="P5" s="690"/>
      <c r="Q5" s="690" t="s">
        <v>175</v>
      </c>
      <c r="R5" s="690"/>
      <c r="S5" s="728">
        <f>장기요양급여이용표준약관!D15</f>
        <v>0</v>
      </c>
      <c r="T5" s="728"/>
      <c r="U5" s="728"/>
      <c r="V5" s="689" t="s">
        <v>654</v>
      </c>
      <c r="W5" s="690"/>
      <c r="X5" s="690"/>
      <c r="Y5" s="736">
        <f>장기요양급여이용표준약관!C16</f>
        <v>0</v>
      </c>
      <c r="Z5" s="737"/>
      <c r="AA5" s="737"/>
      <c r="AB5" s="737"/>
      <c r="AC5" s="737"/>
      <c r="AD5" s="737"/>
      <c r="AE5" s="737"/>
      <c r="AF5" s="737"/>
      <c r="AG5" s="738"/>
    </row>
    <row r="6" spans="1:33" s="32" customFormat="1" ht="25.5" customHeight="1">
      <c r="A6" s="159"/>
      <c r="B6" s="689" t="s">
        <v>655</v>
      </c>
      <c r="C6" s="690"/>
      <c r="D6" s="690"/>
      <c r="E6" s="690" t="s">
        <v>656</v>
      </c>
      <c r="F6" s="690"/>
      <c r="G6" s="690"/>
      <c r="H6" s="690"/>
      <c r="I6" s="690"/>
      <c r="J6" s="690"/>
      <c r="K6" s="690"/>
      <c r="L6" s="689" t="s">
        <v>657</v>
      </c>
      <c r="M6" s="690"/>
      <c r="N6" s="729"/>
      <c r="O6" s="729"/>
      <c r="P6" s="729"/>
      <c r="Q6" s="729"/>
      <c r="R6" s="729"/>
      <c r="S6" s="729"/>
      <c r="T6" s="729"/>
      <c r="U6" s="729"/>
      <c r="V6" s="729"/>
      <c r="W6" s="729"/>
      <c r="X6" s="729"/>
      <c r="Y6" s="729"/>
      <c r="Z6" s="729"/>
      <c r="AA6" s="729"/>
      <c r="AB6" s="729"/>
      <c r="AC6" s="729"/>
      <c r="AD6" s="729"/>
      <c r="AE6" s="729"/>
      <c r="AF6" s="729"/>
      <c r="AG6" s="729"/>
    </row>
    <row r="7" spans="1:33" s="32" customFormat="1" ht="25.5" customHeight="1">
      <c r="A7" s="159"/>
      <c r="B7" s="724" t="s">
        <v>658</v>
      </c>
      <c r="C7" s="724"/>
      <c r="D7" s="724"/>
      <c r="E7" s="725"/>
      <c r="F7" s="725"/>
      <c r="G7" s="725"/>
      <c r="H7" s="725"/>
      <c r="I7" s="725"/>
      <c r="J7" s="725"/>
      <c r="K7" s="725"/>
      <c r="L7" s="725"/>
      <c r="M7" s="725"/>
      <c r="N7" s="725"/>
      <c r="O7" s="725"/>
      <c r="P7" s="725"/>
      <c r="Q7" s="725"/>
      <c r="R7" s="725"/>
      <c r="S7" s="725"/>
      <c r="T7" s="725"/>
      <c r="U7" s="725"/>
      <c r="V7" s="725"/>
      <c r="W7" s="725"/>
      <c r="X7" s="725"/>
      <c r="Y7" s="725"/>
      <c r="Z7" s="725"/>
      <c r="AA7" s="725"/>
      <c r="AB7" s="725"/>
      <c r="AC7" s="725"/>
      <c r="AD7" s="725"/>
      <c r="AE7" s="725"/>
      <c r="AF7" s="725"/>
      <c r="AG7" s="725"/>
    </row>
    <row r="8" spans="1:33" s="32" customFormat="1" ht="25.5" customHeight="1">
      <c r="A8" s="159"/>
      <c r="B8" s="690" t="s">
        <v>659</v>
      </c>
      <c r="C8" s="690"/>
      <c r="D8" s="690"/>
      <c r="E8" s="690" t="s">
        <v>660</v>
      </c>
      <c r="F8" s="690"/>
      <c r="G8" s="690"/>
      <c r="H8" s="726"/>
      <c r="I8" s="726"/>
      <c r="J8" s="726"/>
      <c r="K8" s="726"/>
      <c r="L8" s="690" t="s">
        <v>661</v>
      </c>
      <c r="M8" s="690"/>
      <c r="N8" s="690"/>
      <c r="O8" s="727"/>
      <c r="P8" s="727"/>
      <c r="Q8" s="727"/>
      <c r="R8" s="727"/>
      <c r="S8" s="690" t="s">
        <v>662</v>
      </c>
      <c r="T8" s="690"/>
      <c r="U8" s="690"/>
      <c r="V8" s="728"/>
      <c r="W8" s="728"/>
      <c r="X8" s="728"/>
      <c r="Y8" s="728"/>
      <c r="Z8" s="690" t="s">
        <v>663</v>
      </c>
      <c r="AA8" s="690"/>
      <c r="AB8" s="690"/>
      <c r="AC8" s="690"/>
      <c r="AD8" s="690"/>
      <c r="AE8" s="690"/>
      <c r="AF8" s="690"/>
      <c r="AG8" s="690"/>
    </row>
    <row r="9" spans="1:33" s="32" customFormat="1" ht="25.5" customHeight="1">
      <c r="A9" s="159"/>
      <c r="B9" s="690"/>
      <c r="C9" s="690"/>
      <c r="D9" s="690"/>
      <c r="E9" s="690" t="s">
        <v>664</v>
      </c>
      <c r="F9" s="690"/>
      <c r="G9" s="690"/>
      <c r="H9" s="690"/>
      <c r="I9" s="690"/>
      <c r="J9" s="690"/>
      <c r="K9" s="690"/>
      <c r="L9" s="690" t="s">
        <v>665</v>
      </c>
      <c r="M9" s="690"/>
      <c r="N9" s="690"/>
      <c r="O9" s="728"/>
      <c r="P9" s="728"/>
      <c r="Q9" s="728"/>
      <c r="R9" s="728"/>
      <c r="S9" s="689" t="s">
        <v>666</v>
      </c>
      <c r="T9" s="690"/>
      <c r="U9" s="690"/>
      <c r="V9" s="690"/>
      <c r="W9" s="690"/>
      <c r="X9" s="690"/>
      <c r="Y9" s="690"/>
      <c r="Z9" s="690" t="s">
        <v>667</v>
      </c>
      <c r="AA9" s="690"/>
      <c r="AB9" s="690"/>
      <c r="AC9" s="690"/>
      <c r="AD9" s="690"/>
      <c r="AE9" s="690"/>
      <c r="AF9" s="690"/>
      <c r="AG9" s="690"/>
    </row>
    <row r="10" spans="1:33" s="32" customFormat="1" ht="25.5" customHeight="1">
      <c r="A10" s="159"/>
      <c r="B10" s="706" t="s">
        <v>668</v>
      </c>
      <c r="C10" s="707"/>
      <c r="D10" s="721"/>
      <c r="E10" s="690"/>
      <c r="F10" s="690"/>
      <c r="G10" s="690"/>
      <c r="H10" s="690"/>
      <c r="I10" s="690"/>
      <c r="J10" s="690"/>
      <c r="K10" s="690"/>
      <c r="L10" s="690"/>
      <c r="M10" s="690"/>
      <c r="N10" s="690"/>
      <c r="O10" s="690"/>
      <c r="P10" s="690"/>
      <c r="Q10" s="690"/>
      <c r="R10" s="690"/>
      <c r="S10" s="690"/>
      <c r="T10" s="690"/>
      <c r="U10" s="690"/>
      <c r="V10" s="690"/>
      <c r="W10" s="690"/>
      <c r="X10" s="690"/>
      <c r="Y10" s="690"/>
      <c r="Z10" s="690"/>
      <c r="AA10" s="690"/>
      <c r="AB10" s="690"/>
      <c r="AC10" s="690"/>
      <c r="AD10" s="690"/>
      <c r="AE10" s="690"/>
      <c r="AF10" s="690"/>
      <c r="AG10" s="690"/>
    </row>
    <row r="11" spans="1:33" s="32" customFormat="1" ht="25.5" customHeight="1">
      <c r="A11" s="159"/>
      <c r="B11" s="708"/>
      <c r="C11" s="709"/>
      <c r="D11" s="722"/>
      <c r="E11" s="690"/>
      <c r="F11" s="690"/>
      <c r="G11" s="690"/>
      <c r="H11" s="690"/>
      <c r="I11" s="690"/>
      <c r="J11" s="690"/>
      <c r="K11" s="690"/>
      <c r="L11" s="690"/>
      <c r="M11" s="690"/>
      <c r="N11" s="690"/>
      <c r="O11" s="690"/>
      <c r="P11" s="690"/>
      <c r="Q11" s="690"/>
      <c r="R11" s="690"/>
      <c r="S11" s="690"/>
      <c r="T11" s="690"/>
      <c r="U11" s="690"/>
      <c r="V11" s="690"/>
      <c r="W11" s="690"/>
      <c r="X11" s="690"/>
      <c r="Y11" s="690"/>
      <c r="Z11" s="690"/>
      <c r="AA11" s="690"/>
      <c r="AB11" s="690"/>
      <c r="AC11" s="690"/>
      <c r="AD11" s="690"/>
      <c r="AE11" s="690"/>
      <c r="AF11" s="690"/>
      <c r="AG11" s="690"/>
    </row>
    <row r="12" spans="1:33" s="32" customFormat="1" ht="25.5" customHeight="1">
      <c r="A12" s="159"/>
      <c r="B12" s="708"/>
      <c r="C12" s="709"/>
      <c r="D12" s="722"/>
      <c r="E12" s="690"/>
      <c r="F12" s="690"/>
      <c r="G12" s="690"/>
      <c r="H12" s="690"/>
      <c r="I12" s="690"/>
      <c r="J12" s="690"/>
      <c r="K12" s="690"/>
      <c r="L12" s="690"/>
      <c r="M12" s="690"/>
      <c r="N12" s="690"/>
      <c r="O12" s="690"/>
      <c r="P12" s="690"/>
      <c r="Q12" s="690"/>
      <c r="R12" s="690"/>
      <c r="S12" s="690"/>
      <c r="T12" s="690"/>
      <c r="U12" s="690"/>
      <c r="V12" s="690"/>
      <c r="W12" s="690"/>
      <c r="X12" s="690"/>
      <c r="Y12" s="690"/>
      <c r="Z12" s="690"/>
      <c r="AA12" s="690"/>
      <c r="AB12" s="690"/>
      <c r="AC12" s="690"/>
      <c r="AD12" s="690"/>
      <c r="AE12" s="690"/>
      <c r="AF12" s="690"/>
      <c r="AG12" s="690"/>
    </row>
    <row r="13" spans="1:33" s="32" customFormat="1" ht="25.5" customHeight="1">
      <c r="A13" s="159"/>
      <c r="B13" s="708"/>
      <c r="C13" s="709"/>
      <c r="D13" s="722"/>
      <c r="E13" s="690"/>
      <c r="F13" s="690"/>
      <c r="G13" s="690"/>
      <c r="H13" s="690"/>
      <c r="I13" s="690"/>
      <c r="J13" s="690"/>
      <c r="K13" s="690"/>
      <c r="L13" s="690"/>
      <c r="M13" s="690"/>
      <c r="N13" s="690"/>
      <c r="O13" s="690"/>
      <c r="P13" s="690"/>
      <c r="Q13" s="690"/>
      <c r="R13" s="690"/>
      <c r="S13" s="690"/>
      <c r="T13" s="690"/>
      <c r="U13" s="690"/>
      <c r="V13" s="690"/>
      <c r="W13" s="690"/>
      <c r="X13" s="690"/>
      <c r="Y13" s="690"/>
      <c r="Z13" s="690"/>
      <c r="AA13" s="690"/>
      <c r="AB13" s="690"/>
      <c r="AC13" s="690"/>
      <c r="AD13" s="690"/>
      <c r="AE13" s="690"/>
      <c r="AF13" s="690"/>
      <c r="AG13" s="690"/>
    </row>
    <row r="14" spans="1:33" s="32" customFormat="1" ht="25.5" customHeight="1">
      <c r="A14" s="159"/>
      <c r="B14" s="708"/>
      <c r="C14" s="709"/>
      <c r="D14" s="722"/>
      <c r="E14" s="690"/>
      <c r="F14" s="690"/>
      <c r="G14" s="690"/>
      <c r="H14" s="690"/>
      <c r="I14" s="690"/>
      <c r="J14" s="690"/>
      <c r="K14" s="690"/>
      <c r="L14" s="690"/>
      <c r="M14" s="690"/>
      <c r="N14" s="690"/>
      <c r="O14" s="690"/>
      <c r="P14" s="690"/>
      <c r="Q14" s="690"/>
      <c r="R14" s="690"/>
      <c r="S14" s="690"/>
      <c r="T14" s="690"/>
      <c r="U14" s="690"/>
      <c r="V14" s="690"/>
      <c r="W14" s="690"/>
      <c r="X14" s="690"/>
      <c r="Y14" s="690"/>
      <c r="Z14" s="690"/>
      <c r="AA14" s="690"/>
      <c r="AB14" s="690"/>
      <c r="AC14" s="690"/>
      <c r="AD14" s="690"/>
      <c r="AE14" s="690"/>
      <c r="AF14" s="690"/>
      <c r="AG14" s="690"/>
    </row>
    <row r="15" spans="1:33" s="32" customFormat="1" ht="25.5" customHeight="1">
      <c r="A15" s="159"/>
      <c r="B15" s="710"/>
      <c r="C15" s="711"/>
      <c r="D15" s="723"/>
      <c r="E15" s="715"/>
      <c r="F15" s="715"/>
      <c r="G15" s="715"/>
      <c r="H15" s="715"/>
      <c r="I15" s="716"/>
      <c r="J15" s="716"/>
      <c r="K15" s="716"/>
      <c r="L15" s="716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7"/>
      <c r="AA15" s="717"/>
      <c r="AB15" s="717"/>
      <c r="AC15" s="717"/>
      <c r="AD15" s="717"/>
      <c r="AE15" s="717"/>
      <c r="AF15" s="717"/>
      <c r="AG15" s="717"/>
    </row>
    <row r="16" spans="1:33" s="32" customFormat="1" ht="25.5" customHeight="1">
      <c r="A16" s="159"/>
      <c r="B16" s="706" t="s">
        <v>669</v>
      </c>
      <c r="C16" s="707"/>
      <c r="D16" s="707"/>
      <c r="E16" s="718" t="s">
        <v>670</v>
      </c>
      <c r="F16" s="719"/>
      <c r="G16" s="719"/>
      <c r="H16" s="719"/>
      <c r="I16" s="719"/>
      <c r="J16" s="719"/>
      <c r="K16" s="719"/>
      <c r="L16" s="719"/>
      <c r="M16" s="719"/>
      <c r="N16" s="719"/>
      <c r="O16" s="719"/>
      <c r="P16" s="719"/>
      <c r="Q16" s="719"/>
      <c r="R16" s="719"/>
      <c r="S16" s="719"/>
      <c r="T16" s="719"/>
      <c r="U16" s="719"/>
      <c r="V16" s="719"/>
      <c r="W16" s="719"/>
      <c r="X16" s="719"/>
      <c r="Y16" s="719"/>
      <c r="Z16" s="719"/>
      <c r="AA16" s="719"/>
      <c r="AB16" s="719"/>
      <c r="AC16" s="719"/>
      <c r="AD16" s="719"/>
      <c r="AE16" s="719"/>
      <c r="AF16" s="719"/>
      <c r="AG16" s="720"/>
    </row>
    <row r="17" spans="1:33" s="32" customFormat="1" ht="25.5" customHeight="1">
      <c r="A17" s="159"/>
      <c r="B17" s="708"/>
      <c r="C17" s="709"/>
      <c r="D17" s="709"/>
      <c r="E17" s="310"/>
      <c r="F17" s="712" t="s">
        <v>671</v>
      </c>
      <c r="G17" s="712"/>
      <c r="H17" s="712"/>
      <c r="I17" s="712"/>
      <c r="J17" s="712"/>
      <c r="K17" s="311"/>
      <c r="L17" s="712" t="s">
        <v>672</v>
      </c>
      <c r="M17" s="712"/>
      <c r="N17" s="712"/>
      <c r="O17" s="712"/>
      <c r="P17" s="712"/>
      <c r="Q17" s="311"/>
      <c r="R17" s="712" t="s">
        <v>673</v>
      </c>
      <c r="S17" s="712"/>
      <c r="T17" s="712"/>
      <c r="U17" s="712"/>
      <c r="V17" s="712"/>
      <c r="W17" s="312"/>
      <c r="X17" s="712" t="s">
        <v>674</v>
      </c>
      <c r="Y17" s="712"/>
      <c r="Z17" s="712"/>
      <c r="AA17" s="712"/>
      <c r="AB17" s="713"/>
      <c r="AC17" s="713"/>
      <c r="AD17" s="713"/>
      <c r="AE17" s="713"/>
      <c r="AF17" s="713"/>
      <c r="AG17" s="714"/>
    </row>
    <row r="18" spans="1:33" s="32" customFormat="1" ht="25.5" customHeight="1">
      <c r="A18" s="159"/>
      <c r="B18" s="708"/>
      <c r="C18" s="709"/>
      <c r="D18" s="709"/>
      <c r="E18" s="310"/>
      <c r="F18" s="712" t="s">
        <v>675</v>
      </c>
      <c r="G18" s="712"/>
      <c r="H18" s="712"/>
      <c r="I18" s="712"/>
      <c r="J18" s="712"/>
      <c r="K18" s="311"/>
      <c r="L18" s="712" t="s">
        <v>676</v>
      </c>
      <c r="M18" s="712"/>
      <c r="N18" s="712"/>
      <c r="O18" s="712"/>
      <c r="P18" s="712"/>
      <c r="Q18" s="311"/>
      <c r="R18" s="712" t="s">
        <v>677</v>
      </c>
      <c r="S18" s="712"/>
      <c r="T18" s="712"/>
      <c r="U18" s="712"/>
      <c r="V18" s="712"/>
      <c r="W18" s="312"/>
      <c r="X18" s="712" t="s">
        <v>678</v>
      </c>
      <c r="Y18" s="712"/>
      <c r="Z18" s="712"/>
      <c r="AA18" s="712"/>
      <c r="AB18" s="713"/>
      <c r="AC18" s="713"/>
      <c r="AD18" s="713"/>
      <c r="AE18" s="713"/>
      <c r="AF18" s="713"/>
      <c r="AG18" s="714"/>
    </row>
    <row r="19" spans="1:33" s="32" customFormat="1" ht="25.5" customHeight="1">
      <c r="A19" s="159"/>
      <c r="B19" s="708"/>
      <c r="C19" s="709"/>
      <c r="D19" s="709"/>
      <c r="E19" s="310"/>
      <c r="F19" s="712" t="s">
        <v>679</v>
      </c>
      <c r="G19" s="712"/>
      <c r="H19" s="712"/>
      <c r="I19" s="712"/>
      <c r="J19" s="712"/>
      <c r="K19" s="311"/>
      <c r="L19" s="712" t="s">
        <v>680</v>
      </c>
      <c r="M19" s="712"/>
      <c r="N19" s="712"/>
      <c r="O19" s="712"/>
      <c r="P19" s="712"/>
      <c r="Q19" s="311"/>
      <c r="R19" s="712" t="s">
        <v>681</v>
      </c>
      <c r="S19" s="712"/>
      <c r="T19" s="712"/>
      <c r="U19" s="712"/>
      <c r="V19" s="712"/>
      <c r="W19" s="312"/>
      <c r="X19" s="712" t="s">
        <v>682</v>
      </c>
      <c r="Y19" s="712"/>
      <c r="Z19" s="712"/>
      <c r="AA19" s="712"/>
      <c r="AB19" s="713"/>
      <c r="AC19" s="713"/>
      <c r="AD19" s="713"/>
      <c r="AE19" s="713"/>
      <c r="AF19" s="713"/>
      <c r="AG19" s="714"/>
    </row>
    <row r="20" spans="1:33" s="32" customFormat="1" ht="25.5" customHeight="1">
      <c r="A20" s="159"/>
      <c r="B20" s="708"/>
      <c r="C20" s="709"/>
      <c r="D20" s="709"/>
      <c r="E20" s="310"/>
      <c r="F20" s="712" t="s">
        <v>683</v>
      </c>
      <c r="G20" s="712"/>
      <c r="H20" s="712"/>
      <c r="I20" s="712"/>
      <c r="J20" s="712"/>
      <c r="K20" s="311"/>
      <c r="L20" s="712" t="s">
        <v>684</v>
      </c>
      <c r="M20" s="712"/>
      <c r="N20" s="712"/>
      <c r="O20" s="712"/>
      <c r="P20" s="712"/>
      <c r="Q20" s="311"/>
      <c r="R20" s="712" t="s">
        <v>685</v>
      </c>
      <c r="S20" s="712"/>
      <c r="T20" s="712"/>
      <c r="U20" s="712"/>
      <c r="V20" s="712"/>
      <c r="W20" s="312"/>
      <c r="X20" s="712" t="s">
        <v>686</v>
      </c>
      <c r="Y20" s="712"/>
      <c r="Z20" s="712"/>
      <c r="AA20" s="712"/>
      <c r="AB20" s="713"/>
      <c r="AC20" s="713"/>
      <c r="AD20" s="713"/>
      <c r="AE20" s="713"/>
      <c r="AF20" s="713"/>
      <c r="AG20" s="714"/>
    </row>
    <row r="21" spans="1:33" s="32" customFormat="1" ht="25.5" customHeight="1">
      <c r="A21" s="159"/>
      <c r="B21" s="708"/>
      <c r="C21" s="709"/>
      <c r="D21" s="709"/>
      <c r="E21" s="310"/>
      <c r="F21" s="712" t="s">
        <v>687</v>
      </c>
      <c r="G21" s="712"/>
      <c r="H21" s="712"/>
      <c r="I21" s="712"/>
      <c r="J21" s="712"/>
      <c r="K21" s="311"/>
      <c r="L21" s="712" t="s">
        <v>688</v>
      </c>
      <c r="M21" s="712"/>
      <c r="N21" s="712"/>
      <c r="O21" s="712"/>
      <c r="P21" s="712"/>
      <c r="Q21" s="311"/>
      <c r="R21" s="712" t="s">
        <v>689</v>
      </c>
      <c r="S21" s="712"/>
      <c r="T21" s="712"/>
      <c r="U21" s="712"/>
      <c r="V21" s="712"/>
      <c r="W21" s="312"/>
      <c r="X21" s="712" t="s">
        <v>690</v>
      </c>
      <c r="Y21" s="712"/>
      <c r="Z21" s="712"/>
      <c r="AA21" s="712"/>
      <c r="AB21" s="713"/>
      <c r="AC21" s="713"/>
      <c r="AD21" s="713"/>
      <c r="AE21" s="713"/>
      <c r="AF21" s="713"/>
      <c r="AG21" s="714"/>
    </row>
    <row r="22" spans="1:33" s="32" customFormat="1" ht="25.5" customHeight="1">
      <c r="A22" s="159"/>
      <c r="B22" s="708"/>
      <c r="C22" s="709"/>
      <c r="D22" s="709"/>
      <c r="E22" s="310"/>
      <c r="F22" s="712" t="s">
        <v>691</v>
      </c>
      <c r="G22" s="712"/>
      <c r="H22" s="712"/>
      <c r="I22" s="712"/>
      <c r="J22" s="712"/>
      <c r="K22" s="311"/>
      <c r="L22" s="712" t="s">
        <v>692</v>
      </c>
      <c r="M22" s="712"/>
      <c r="N22" s="712"/>
      <c r="O22" s="712"/>
      <c r="P22" s="712"/>
      <c r="Q22" s="311"/>
      <c r="R22" s="712" t="s">
        <v>693</v>
      </c>
      <c r="S22" s="712"/>
      <c r="T22" s="712"/>
      <c r="U22" s="712"/>
      <c r="V22" s="712"/>
      <c r="W22" s="312"/>
      <c r="X22" s="712" t="s">
        <v>694</v>
      </c>
      <c r="Y22" s="712"/>
      <c r="Z22" s="712"/>
      <c r="AA22" s="712"/>
      <c r="AB22" s="713"/>
      <c r="AC22" s="713"/>
      <c r="AD22" s="713"/>
      <c r="AE22" s="713"/>
      <c r="AF22" s="713"/>
      <c r="AG22" s="714"/>
    </row>
    <row r="23" spans="1:33" s="32" customFormat="1" ht="25.5" customHeight="1">
      <c r="A23" s="159"/>
      <c r="B23" s="708"/>
      <c r="C23" s="709"/>
      <c r="D23" s="709"/>
      <c r="E23" s="313"/>
      <c r="F23" s="712" t="s">
        <v>695</v>
      </c>
      <c r="G23" s="712"/>
      <c r="H23" s="712"/>
      <c r="I23" s="712"/>
      <c r="J23" s="712"/>
      <c r="K23" s="311"/>
      <c r="L23" s="712" t="s">
        <v>696</v>
      </c>
      <c r="M23" s="712"/>
      <c r="N23" s="712"/>
      <c r="O23" s="712"/>
      <c r="P23" s="712"/>
      <c r="Q23" s="311"/>
      <c r="R23" s="712" t="s">
        <v>697</v>
      </c>
      <c r="S23" s="712"/>
      <c r="T23" s="712"/>
      <c r="U23" s="712"/>
      <c r="V23" s="712"/>
      <c r="W23" s="312"/>
      <c r="X23" s="712" t="s">
        <v>698</v>
      </c>
      <c r="Y23" s="712"/>
      <c r="Z23" s="712"/>
      <c r="AA23" s="712"/>
      <c r="AB23" s="713"/>
      <c r="AC23" s="713"/>
      <c r="AD23" s="713"/>
      <c r="AE23" s="713"/>
      <c r="AF23" s="713"/>
      <c r="AG23" s="714"/>
    </row>
    <row r="24" spans="1:33" s="32" customFormat="1" ht="25.5" customHeight="1">
      <c r="A24" s="159"/>
      <c r="B24" s="708"/>
      <c r="C24" s="709"/>
      <c r="D24" s="709"/>
      <c r="E24" s="310"/>
      <c r="F24" s="712" t="s">
        <v>699</v>
      </c>
      <c r="G24" s="712"/>
      <c r="H24" s="712"/>
      <c r="I24" s="712"/>
      <c r="J24" s="712"/>
      <c r="K24" s="311"/>
      <c r="L24" s="712" t="s">
        <v>700</v>
      </c>
      <c r="M24" s="712"/>
      <c r="N24" s="712"/>
      <c r="O24" s="712"/>
      <c r="P24" s="712"/>
      <c r="Q24" s="311"/>
      <c r="R24" s="712" t="s">
        <v>701</v>
      </c>
      <c r="S24" s="712"/>
      <c r="T24" s="712"/>
      <c r="U24" s="712"/>
      <c r="V24" s="712"/>
      <c r="W24" s="312"/>
      <c r="X24" s="712" t="s">
        <v>702</v>
      </c>
      <c r="Y24" s="712"/>
      <c r="Z24" s="712"/>
      <c r="AA24" s="712"/>
      <c r="AB24" s="713"/>
      <c r="AC24" s="713"/>
      <c r="AD24" s="713"/>
      <c r="AE24" s="713"/>
      <c r="AF24" s="713"/>
      <c r="AG24" s="714"/>
    </row>
    <row r="25" spans="1:33" s="32" customFormat="1" ht="25.5" customHeight="1">
      <c r="A25" s="159"/>
      <c r="B25" s="710"/>
      <c r="C25" s="711"/>
      <c r="D25" s="711"/>
      <c r="E25" s="314"/>
      <c r="F25" s="698" t="s">
        <v>703</v>
      </c>
      <c r="G25" s="698"/>
      <c r="H25" s="698"/>
      <c r="I25" s="698"/>
      <c r="J25" s="698"/>
      <c r="K25" s="315"/>
      <c r="L25" s="698" t="s">
        <v>704</v>
      </c>
      <c r="M25" s="698"/>
      <c r="N25" s="698"/>
      <c r="O25" s="698"/>
      <c r="P25" s="698"/>
      <c r="Q25" s="315"/>
      <c r="R25" s="698" t="s">
        <v>705</v>
      </c>
      <c r="S25" s="698"/>
      <c r="T25" s="698"/>
      <c r="U25" s="698"/>
      <c r="V25" s="698"/>
      <c r="W25" s="316"/>
      <c r="X25" s="698" t="s">
        <v>702</v>
      </c>
      <c r="Y25" s="698"/>
      <c r="Z25" s="698"/>
      <c r="AA25" s="698"/>
      <c r="AB25" s="699"/>
      <c r="AC25" s="699"/>
      <c r="AD25" s="699"/>
      <c r="AE25" s="699"/>
      <c r="AF25" s="699"/>
      <c r="AG25" s="700"/>
    </row>
    <row r="26" spans="1:33" s="32" customFormat="1" ht="25.5" customHeight="1">
      <c r="A26" s="159"/>
      <c r="B26" s="689" t="s">
        <v>706</v>
      </c>
      <c r="C26" s="690"/>
      <c r="D26" s="690"/>
      <c r="E26" s="317"/>
      <c r="F26" s="705" t="s">
        <v>707</v>
      </c>
      <c r="G26" s="705"/>
      <c r="H26" s="705"/>
      <c r="I26" s="705"/>
      <c r="J26" s="705"/>
      <c r="K26" s="318"/>
      <c r="L26" s="705" t="s">
        <v>708</v>
      </c>
      <c r="M26" s="705"/>
      <c r="N26" s="705"/>
      <c r="O26" s="705"/>
      <c r="P26" s="705"/>
      <c r="Q26" s="318"/>
      <c r="R26" s="705" t="s">
        <v>709</v>
      </c>
      <c r="S26" s="705"/>
      <c r="T26" s="705"/>
      <c r="U26" s="705"/>
      <c r="V26" s="705"/>
      <c r="W26" s="319"/>
      <c r="X26" s="705" t="s">
        <v>710</v>
      </c>
      <c r="Y26" s="705"/>
      <c r="Z26" s="705"/>
      <c r="AA26" s="705"/>
      <c r="AB26" s="696"/>
      <c r="AC26" s="696"/>
      <c r="AD26" s="696"/>
      <c r="AE26" s="696"/>
      <c r="AF26" s="696"/>
      <c r="AG26" s="697"/>
    </row>
    <row r="27" spans="1:33" s="32" customFormat="1" ht="25.5" customHeight="1">
      <c r="A27" s="159"/>
      <c r="B27" s="690"/>
      <c r="C27" s="690"/>
      <c r="D27" s="690"/>
      <c r="E27" s="314"/>
      <c r="F27" s="698" t="s">
        <v>711</v>
      </c>
      <c r="G27" s="698"/>
      <c r="H27" s="698"/>
      <c r="I27" s="698"/>
      <c r="J27" s="698"/>
      <c r="K27" s="315"/>
      <c r="L27" s="698" t="s">
        <v>712</v>
      </c>
      <c r="M27" s="698"/>
      <c r="N27" s="698"/>
      <c r="O27" s="698"/>
      <c r="P27" s="698"/>
      <c r="Q27" s="315"/>
      <c r="R27" s="698" t="s">
        <v>712</v>
      </c>
      <c r="S27" s="698"/>
      <c r="T27" s="698"/>
      <c r="U27" s="698"/>
      <c r="V27" s="698"/>
      <c r="W27" s="316"/>
      <c r="X27" s="699"/>
      <c r="Y27" s="699"/>
      <c r="Z27" s="699"/>
      <c r="AA27" s="699"/>
      <c r="AB27" s="699"/>
      <c r="AC27" s="699"/>
      <c r="AD27" s="699"/>
      <c r="AE27" s="699"/>
      <c r="AF27" s="699"/>
      <c r="AG27" s="700"/>
    </row>
    <row r="28" spans="1:33" s="32" customFormat="1" ht="25.5" customHeight="1">
      <c r="A28" s="159"/>
      <c r="B28" s="689" t="s">
        <v>713</v>
      </c>
      <c r="C28" s="690"/>
      <c r="D28" s="690"/>
      <c r="E28" s="694"/>
      <c r="F28" s="695"/>
      <c r="G28" s="695"/>
      <c r="H28" s="695"/>
      <c r="I28" s="695"/>
      <c r="J28" s="695"/>
      <c r="K28" s="695"/>
      <c r="L28" s="695"/>
      <c r="M28" s="695"/>
      <c r="N28" s="695"/>
      <c r="O28" s="695"/>
      <c r="P28" s="695"/>
      <c r="Q28" s="695"/>
      <c r="R28" s="695"/>
      <c r="S28" s="695"/>
      <c r="T28" s="695"/>
      <c r="U28" s="695"/>
      <c r="V28" s="695"/>
      <c r="W28" s="695"/>
      <c r="X28" s="695"/>
      <c r="Y28" s="695"/>
      <c r="Z28" s="695"/>
      <c r="AA28" s="695"/>
      <c r="AB28" s="695"/>
      <c r="AC28" s="695"/>
      <c r="AD28" s="695"/>
      <c r="AE28" s="695"/>
      <c r="AF28" s="695"/>
      <c r="AG28" s="701"/>
    </row>
    <row r="29" spans="1:33" s="32" customFormat="1" ht="25.5" customHeight="1">
      <c r="A29" s="159"/>
      <c r="B29" s="690"/>
      <c r="C29" s="690"/>
      <c r="D29" s="690"/>
      <c r="E29" s="702"/>
      <c r="F29" s="703"/>
      <c r="G29" s="703"/>
      <c r="H29" s="703"/>
      <c r="I29" s="703"/>
      <c r="J29" s="703"/>
      <c r="K29" s="703"/>
      <c r="L29" s="703"/>
      <c r="M29" s="703"/>
      <c r="N29" s="703"/>
      <c r="O29" s="703"/>
      <c r="P29" s="703"/>
      <c r="Q29" s="703"/>
      <c r="R29" s="703"/>
      <c r="S29" s="703"/>
      <c r="T29" s="703"/>
      <c r="U29" s="703"/>
      <c r="V29" s="703"/>
      <c r="W29" s="703"/>
      <c r="X29" s="703"/>
      <c r="Y29" s="703"/>
      <c r="Z29" s="703"/>
      <c r="AA29" s="703"/>
      <c r="AB29" s="703"/>
      <c r="AC29" s="703"/>
      <c r="AD29" s="703"/>
      <c r="AE29" s="703"/>
      <c r="AF29" s="703"/>
      <c r="AG29" s="704"/>
    </row>
    <row r="30" spans="1:33" s="32" customFormat="1" ht="25.5" customHeight="1">
      <c r="A30" s="159"/>
      <c r="B30" s="161" t="s">
        <v>714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309"/>
      <c r="R30" s="309"/>
      <c r="S30" s="309"/>
      <c r="T30" s="309"/>
      <c r="U30" s="309"/>
      <c r="V30" s="309"/>
      <c r="W30" s="309"/>
      <c r="X30" s="309"/>
      <c r="Y30" s="309"/>
      <c r="Z30" s="309"/>
      <c r="AA30" s="309"/>
      <c r="AB30" s="309"/>
      <c r="AC30" s="309"/>
      <c r="AD30" s="309"/>
      <c r="AE30" s="309"/>
      <c r="AF30" s="309"/>
      <c r="AG30" s="309"/>
    </row>
    <row r="31" spans="1:33" s="32" customFormat="1" ht="25.5" customHeight="1">
      <c r="A31" s="159"/>
      <c r="B31" s="693" t="s">
        <v>715</v>
      </c>
      <c r="C31" s="693"/>
      <c r="D31" s="693"/>
      <c r="E31" s="693"/>
      <c r="F31" s="693"/>
      <c r="G31" s="693"/>
      <c r="H31" s="693"/>
      <c r="I31" s="693"/>
      <c r="J31" s="693"/>
      <c r="K31" s="693"/>
      <c r="L31" s="693"/>
      <c r="M31" s="693"/>
      <c r="N31" s="693"/>
      <c r="O31" s="693"/>
      <c r="P31" s="693"/>
      <c r="Q31" s="693"/>
      <c r="R31" s="693"/>
      <c r="S31" s="693"/>
      <c r="T31" s="693"/>
      <c r="U31" s="693"/>
      <c r="V31" s="693"/>
      <c r="W31" s="693"/>
      <c r="X31" s="693"/>
      <c r="Y31" s="693"/>
      <c r="Z31" s="693"/>
      <c r="AA31" s="693"/>
      <c r="AB31" s="693"/>
      <c r="AC31" s="693"/>
      <c r="AD31" s="693"/>
      <c r="AE31" s="693"/>
      <c r="AF31" s="693"/>
      <c r="AG31" s="693"/>
    </row>
    <row r="32" spans="1:33" s="32" customFormat="1" ht="25.5" customHeight="1">
      <c r="A32" s="159"/>
      <c r="B32" s="690" t="s">
        <v>716</v>
      </c>
      <c r="C32" s="690"/>
      <c r="D32" s="690"/>
      <c r="E32" s="690" t="s">
        <v>717</v>
      </c>
      <c r="F32" s="690"/>
      <c r="G32" s="690"/>
      <c r="H32" s="690"/>
      <c r="I32" s="690"/>
      <c r="J32" s="690"/>
      <c r="K32" s="690"/>
      <c r="L32" s="690"/>
      <c r="M32" s="690"/>
      <c r="N32" s="690"/>
      <c r="O32" s="690"/>
      <c r="P32" s="690"/>
      <c r="Q32" s="690"/>
      <c r="R32" s="690"/>
      <c r="S32" s="690"/>
      <c r="T32" s="690"/>
      <c r="U32" s="690"/>
      <c r="V32" s="690"/>
      <c r="W32" s="690"/>
      <c r="X32" s="690"/>
      <c r="Y32" s="690" t="s">
        <v>718</v>
      </c>
      <c r="Z32" s="690"/>
      <c r="AA32" s="690"/>
      <c r="AB32" s="690"/>
      <c r="AC32" s="690"/>
      <c r="AD32" s="690"/>
      <c r="AE32" s="690"/>
      <c r="AF32" s="690"/>
      <c r="AG32" s="690"/>
    </row>
    <row r="33" spans="1:36" s="32" customFormat="1" ht="61.5" customHeight="1">
      <c r="A33" s="159"/>
      <c r="B33" s="690" t="s">
        <v>719</v>
      </c>
      <c r="C33" s="690"/>
      <c r="D33" s="690"/>
      <c r="E33" s="690"/>
      <c r="F33" s="690"/>
      <c r="G33" s="690"/>
      <c r="H33" s="690"/>
      <c r="I33" s="690"/>
      <c r="J33" s="690"/>
      <c r="K33" s="690"/>
      <c r="L33" s="690"/>
      <c r="M33" s="690"/>
      <c r="N33" s="690"/>
      <c r="O33" s="690"/>
      <c r="P33" s="690"/>
      <c r="Q33" s="690"/>
      <c r="R33" s="690"/>
      <c r="S33" s="690"/>
      <c r="T33" s="690"/>
      <c r="U33" s="690"/>
      <c r="V33" s="690"/>
      <c r="W33" s="690"/>
      <c r="X33" s="690"/>
      <c r="Y33" s="690"/>
      <c r="Z33" s="690"/>
      <c r="AA33" s="690"/>
      <c r="AB33" s="690"/>
      <c r="AC33" s="690"/>
      <c r="AD33" s="690"/>
      <c r="AE33" s="690"/>
      <c r="AF33" s="690"/>
      <c r="AG33" s="690"/>
    </row>
    <row r="34" spans="1:36" s="32" customFormat="1" ht="67.5" customHeight="1">
      <c r="A34" s="159"/>
      <c r="B34" s="690" t="s">
        <v>720</v>
      </c>
      <c r="C34" s="690"/>
      <c r="D34" s="690"/>
      <c r="E34" s="690"/>
      <c r="F34" s="690"/>
      <c r="G34" s="690"/>
      <c r="H34" s="690"/>
      <c r="I34" s="690"/>
      <c r="J34" s="690"/>
      <c r="K34" s="690"/>
      <c r="L34" s="690"/>
      <c r="M34" s="690"/>
      <c r="N34" s="690"/>
      <c r="O34" s="690"/>
      <c r="P34" s="690"/>
      <c r="Q34" s="690"/>
      <c r="R34" s="690"/>
      <c r="S34" s="690"/>
      <c r="T34" s="690"/>
      <c r="U34" s="690"/>
      <c r="V34" s="690"/>
      <c r="W34" s="690"/>
      <c r="X34" s="690"/>
      <c r="Y34" s="690"/>
      <c r="Z34" s="690"/>
      <c r="AA34" s="690"/>
      <c r="AB34" s="690"/>
      <c r="AC34" s="690"/>
      <c r="AD34" s="690"/>
      <c r="AE34" s="690"/>
      <c r="AF34" s="690"/>
      <c r="AG34" s="690"/>
    </row>
    <row r="35" spans="1:36" s="32" customFormat="1" ht="61.5" customHeight="1">
      <c r="A35" s="159"/>
      <c r="B35" s="690" t="s">
        <v>721</v>
      </c>
      <c r="C35" s="690"/>
      <c r="D35" s="690"/>
      <c r="E35" s="690"/>
      <c r="F35" s="690"/>
      <c r="G35" s="690"/>
      <c r="H35" s="690"/>
      <c r="I35" s="690"/>
      <c r="J35" s="690"/>
      <c r="K35" s="690"/>
      <c r="L35" s="690"/>
      <c r="M35" s="690"/>
      <c r="N35" s="690"/>
      <c r="O35" s="690"/>
      <c r="P35" s="690"/>
      <c r="Q35" s="690"/>
      <c r="R35" s="690"/>
      <c r="S35" s="690"/>
      <c r="T35" s="690"/>
      <c r="U35" s="690"/>
      <c r="V35" s="690"/>
      <c r="W35" s="690"/>
      <c r="X35" s="690"/>
      <c r="Y35" s="690"/>
      <c r="Z35" s="690"/>
      <c r="AA35" s="690"/>
      <c r="AB35" s="690"/>
      <c r="AC35" s="690"/>
      <c r="AD35" s="690"/>
      <c r="AE35" s="690"/>
      <c r="AF35" s="690"/>
      <c r="AG35" s="690"/>
    </row>
    <row r="36" spans="1:36" s="32" customFormat="1" ht="76.5" customHeight="1">
      <c r="A36" s="159"/>
      <c r="B36" s="690" t="s">
        <v>722</v>
      </c>
      <c r="C36" s="690"/>
      <c r="D36" s="690"/>
      <c r="E36" s="690"/>
      <c r="F36" s="690"/>
      <c r="G36" s="690"/>
      <c r="H36" s="690"/>
      <c r="I36" s="690"/>
      <c r="J36" s="690"/>
      <c r="K36" s="690"/>
      <c r="L36" s="690"/>
      <c r="M36" s="690"/>
      <c r="N36" s="690"/>
      <c r="O36" s="690"/>
      <c r="P36" s="690"/>
      <c r="Q36" s="690"/>
      <c r="R36" s="690"/>
      <c r="S36" s="690"/>
      <c r="T36" s="690"/>
      <c r="U36" s="690"/>
      <c r="V36" s="690"/>
      <c r="W36" s="690"/>
      <c r="X36" s="690"/>
      <c r="Y36" s="690"/>
      <c r="Z36" s="690"/>
      <c r="AA36" s="690"/>
      <c r="AB36" s="690"/>
      <c r="AC36" s="690"/>
      <c r="AD36" s="690"/>
      <c r="AE36" s="690"/>
      <c r="AF36" s="690"/>
      <c r="AG36" s="690"/>
    </row>
    <row r="37" spans="1:36" s="32" customFormat="1" ht="76.5" customHeight="1">
      <c r="A37" s="159"/>
      <c r="B37" s="690" t="s">
        <v>723</v>
      </c>
      <c r="C37" s="690"/>
      <c r="D37" s="690"/>
      <c r="E37" s="690"/>
      <c r="F37" s="690"/>
      <c r="G37" s="690"/>
      <c r="H37" s="690"/>
      <c r="I37" s="690"/>
      <c r="J37" s="690"/>
      <c r="K37" s="690"/>
      <c r="L37" s="690"/>
      <c r="M37" s="690"/>
      <c r="N37" s="690"/>
      <c r="O37" s="690"/>
      <c r="P37" s="690"/>
      <c r="Q37" s="690"/>
      <c r="R37" s="690"/>
      <c r="S37" s="690"/>
      <c r="T37" s="690"/>
      <c r="U37" s="690"/>
      <c r="V37" s="690"/>
      <c r="W37" s="690"/>
      <c r="X37" s="690"/>
      <c r="Y37" s="690"/>
      <c r="Z37" s="690"/>
      <c r="AA37" s="690"/>
      <c r="AB37" s="690"/>
      <c r="AC37" s="690"/>
      <c r="AD37" s="690"/>
      <c r="AE37" s="690"/>
      <c r="AF37" s="690"/>
      <c r="AG37" s="690"/>
    </row>
    <row r="38" spans="1:36" s="32" customFormat="1" ht="61.5" customHeight="1">
      <c r="A38" s="159"/>
      <c r="B38" s="690" t="s">
        <v>724</v>
      </c>
      <c r="C38" s="690"/>
      <c r="D38" s="690"/>
      <c r="E38" s="690"/>
      <c r="F38" s="690"/>
      <c r="G38" s="690"/>
      <c r="H38" s="690"/>
      <c r="I38" s="690"/>
      <c r="J38" s="690"/>
      <c r="K38" s="690"/>
      <c r="L38" s="690"/>
      <c r="M38" s="690"/>
      <c r="N38" s="690"/>
      <c r="O38" s="690"/>
      <c r="P38" s="690"/>
      <c r="Q38" s="690"/>
      <c r="R38" s="690"/>
      <c r="S38" s="690"/>
      <c r="T38" s="690"/>
      <c r="U38" s="690"/>
      <c r="V38" s="690"/>
      <c r="W38" s="690"/>
      <c r="X38" s="690"/>
      <c r="Y38" s="690"/>
      <c r="Z38" s="690"/>
      <c r="AA38" s="690"/>
      <c r="AB38" s="690"/>
      <c r="AC38" s="690"/>
      <c r="AD38" s="690"/>
      <c r="AE38" s="690"/>
      <c r="AF38" s="690"/>
      <c r="AG38" s="690"/>
    </row>
    <row r="39" spans="1:36" s="32" customFormat="1" ht="76.5" customHeight="1">
      <c r="A39" s="159"/>
      <c r="B39" s="690" t="s">
        <v>725</v>
      </c>
      <c r="C39" s="690"/>
      <c r="D39" s="690"/>
      <c r="E39" s="690"/>
      <c r="F39" s="690"/>
      <c r="G39" s="690"/>
      <c r="H39" s="690"/>
      <c r="I39" s="690"/>
      <c r="J39" s="690"/>
      <c r="K39" s="690"/>
      <c r="L39" s="690"/>
      <c r="M39" s="690"/>
      <c r="N39" s="690"/>
      <c r="O39" s="690"/>
      <c r="P39" s="690"/>
      <c r="Q39" s="690"/>
      <c r="R39" s="690"/>
      <c r="S39" s="690"/>
      <c r="T39" s="690"/>
      <c r="U39" s="690"/>
      <c r="V39" s="690"/>
      <c r="W39" s="690"/>
      <c r="X39" s="690"/>
      <c r="Y39" s="690"/>
      <c r="Z39" s="690"/>
      <c r="AA39" s="690"/>
      <c r="AB39" s="690"/>
      <c r="AC39" s="690"/>
      <c r="AD39" s="690"/>
      <c r="AE39" s="690"/>
      <c r="AF39" s="690"/>
      <c r="AG39" s="690"/>
    </row>
    <row r="40" spans="1:36" s="32" customFormat="1" ht="76.5" customHeight="1">
      <c r="A40" s="159"/>
      <c r="B40" s="690" t="s">
        <v>726</v>
      </c>
      <c r="C40" s="690"/>
      <c r="D40" s="690"/>
      <c r="E40" s="690"/>
      <c r="F40" s="690"/>
      <c r="G40" s="690"/>
      <c r="H40" s="690"/>
      <c r="I40" s="690"/>
      <c r="J40" s="690"/>
      <c r="K40" s="690"/>
      <c r="L40" s="690"/>
      <c r="M40" s="690"/>
      <c r="N40" s="690"/>
      <c r="O40" s="690"/>
      <c r="P40" s="690"/>
      <c r="Q40" s="690"/>
      <c r="R40" s="690"/>
      <c r="S40" s="690"/>
      <c r="T40" s="690"/>
      <c r="U40" s="690"/>
      <c r="V40" s="690"/>
      <c r="W40" s="690"/>
      <c r="X40" s="690"/>
      <c r="Y40" s="690"/>
      <c r="Z40" s="690"/>
      <c r="AA40" s="690"/>
      <c r="AB40" s="690"/>
      <c r="AC40" s="690"/>
      <c r="AD40" s="690"/>
      <c r="AE40" s="690"/>
      <c r="AF40" s="690"/>
      <c r="AG40" s="690"/>
    </row>
    <row r="41" spans="1:36" s="32" customFormat="1" ht="61.5" customHeight="1">
      <c r="A41" s="159"/>
      <c r="B41" s="690" t="s">
        <v>727</v>
      </c>
      <c r="C41" s="690"/>
      <c r="D41" s="690"/>
      <c r="E41" s="690"/>
      <c r="F41" s="690"/>
      <c r="G41" s="690"/>
      <c r="H41" s="690"/>
      <c r="I41" s="690"/>
      <c r="J41" s="690"/>
      <c r="K41" s="690"/>
      <c r="L41" s="690"/>
      <c r="M41" s="690"/>
      <c r="N41" s="690"/>
      <c r="O41" s="690"/>
      <c r="P41" s="690"/>
      <c r="Q41" s="690"/>
      <c r="R41" s="690"/>
      <c r="S41" s="690"/>
      <c r="T41" s="690"/>
      <c r="U41" s="690"/>
      <c r="V41" s="690"/>
      <c r="W41" s="690"/>
      <c r="X41" s="690"/>
      <c r="Y41" s="690"/>
      <c r="Z41" s="690"/>
      <c r="AA41" s="690"/>
      <c r="AB41" s="690"/>
      <c r="AC41" s="690"/>
      <c r="AD41" s="690"/>
      <c r="AE41" s="690"/>
      <c r="AF41" s="690"/>
      <c r="AG41" s="690"/>
    </row>
    <row r="42" spans="1:36" ht="15.75" customHeight="1">
      <c r="A42" s="35" t="s">
        <v>728</v>
      </c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34"/>
      <c r="AE42" s="34"/>
      <c r="AF42" s="34"/>
      <c r="AG42" s="34"/>
      <c r="AH42" s="35"/>
      <c r="AI42" s="35"/>
      <c r="AJ42" s="35"/>
    </row>
    <row r="43" spans="1:36" s="32" customFormat="1" ht="61.5" customHeight="1">
      <c r="A43" s="159"/>
      <c r="B43" s="690" t="s">
        <v>729</v>
      </c>
      <c r="C43" s="690"/>
      <c r="D43" s="690"/>
      <c r="E43" s="690"/>
      <c r="F43" s="690"/>
      <c r="G43" s="690"/>
      <c r="H43" s="690"/>
      <c r="I43" s="690"/>
      <c r="J43" s="690"/>
      <c r="K43" s="690"/>
      <c r="L43" s="690"/>
      <c r="M43" s="690"/>
      <c r="N43" s="690"/>
      <c r="O43" s="690"/>
      <c r="P43" s="690"/>
      <c r="Q43" s="690"/>
      <c r="R43" s="690"/>
      <c r="S43" s="690"/>
      <c r="T43" s="690"/>
      <c r="U43" s="690"/>
      <c r="V43" s="690"/>
      <c r="W43" s="690"/>
      <c r="X43" s="690"/>
      <c r="Y43" s="690"/>
      <c r="Z43" s="690"/>
      <c r="AA43" s="690"/>
      <c r="AB43" s="690"/>
      <c r="AC43" s="690"/>
      <c r="AD43" s="690"/>
      <c r="AE43" s="690"/>
      <c r="AF43" s="690"/>
      <c r="AG43" s="690"/>
    </row>
    <row r="44" spans="1:36" s="32" customFormat="1" ht="76.5" customHeight="1">
      <c r="A44" s="159"/>
      <c r="B44" s="690" t="s">
        <v>730</v>
      </c>
      <c r="C44" s="690"/>
      <c r="D44" s="690"/>
      <c r="E44" s="690"/>
      <c r="F44" s="690"/>
      <c r="G44" s="690"/>
      <c r="H44" s="690"/>
      <c r="I44" s="690"/>
      <c r="J44" s="690"/>
      <c r="K44" s="690"/>
      <c r="L44" s="690"/>
      <c r="M44" s="690"/>
      <c r="N44" s="690"/>
      <c r="O44" s="690"/>
      <c r="P44" s="690"/>
      <c r="Q44" s="690"/>
      <c r="R44" s="690"/>
      <c r="S44" s="690"/>
      <c r="T44" s="690"/>
      <c r="U44" s="690"/>
      <c r="V44" s="690"/>
      <c r="W44" s="690"/>
      <c r="X44" s="690"/>
      <c r="Y44" s="690"/>
      <c r="Z44" s="690"/>
      <c r="AA44" s="690"/>
      <c r="AB44" s="690"/>
      <c r="AC44" s="690"/>
      <c r="AD44" s="690"/>
      <c r="AE44" s="690"/>
      <c r="AF44" s="690"/>
      <c r="AG44" s="690"/>
    </row>
    <row r="45" spans="1:36" s="32" customFormat="1" ht="61.5" customHeight="1">
      <c r="A45" s="159"/>
      <c r="B45" s="689" t="s">
        <v>731</v>
      </c>
      <c r="C45" s="690"/>
      <c r="D45" s="690"/>
      <c r="E45" s="690"/>
      <c r="F45" s="690"/>
      <c r="G45" s="690"/>
      <c r="H45" s="690"/>
      <c r="I45" s="690"/>
      <c r="J45" s="690"/>
      <c r="K45" s="690"/>
      <c r="L45" s="690"/>
      <c r="M45" s="690"/>
      <c r="N45" s="690"/>
      <c r="O45" s="690"/>
      <c r="P45" s="690"/>
      <c r="Q45" s="690"/>
      <c r="R45" s="690"/>
      <c r="S45" s="690"/>
      <c r="T45" s="690"/>
      <c r="U45" s="690"/>
      <c r="V45" s="690"/>
      <c r="W45" s="690"/>
      <c r="X45" s="690"/>
      <c r="Y45" s="690"/>
      <c r="Z45" s="690"/>
      <c r="AA45" s="690"/>
      <c r="AB45" s="690"/>
      <c r="AC45" s="690"/>
      <c r="AD45" s="690"/>
      <c r="AE45" s="690"/>
      <c r="AF45" s="690"/>
      <c r="AG45" s="690"/>
    </row>
    <row r="46" spans="1:36" s="32" customFormat="1" ht="61.5" customHeight="1">
      <c r="A46" s="159"/>
      <c r="B46" s="690" t="s">
        <v>732</v>
      </c>
      <c r="C46" s="690"/>
      <c r="D46" s="690"/>
      <c r="E46" s="690"/>
      <c r="F46" s="690"/>
      <c r="G46" s="690"/>
      <c r="H46" s="690"/>
      <c r="I46" s="690"/>
      <c r="J46" s="690"/>
      <c r="K46" s="690"/>
      <c r="L46" s="690"/>
      <c r="M46" s="690"/>
      <c r="N46" s="690"/>
      <c r="O46" s="690"/>
      <c r="P46" s="690"/>
      <c r="Q46" s="690"/>
      <c r="R46" s="690"/>
      <c r="S46" s="690"/>
      <c r="T46" s="690"/>
      <c r="U46" s="690"/>
      <c r="V46" s="690"/>
      <c r="W46" s="690"/>
      <c r="X46" s="690"/>
      <c r="Y46" s="690"/>
      <c r="Z46" s="690"/>
      <c r="AA46" s="690"/>
      <c r="AB46" s="690"/>
      <c r="AC46" s="690"/>
      <c r="AD46" s="690"/>
      <c r="AE46" s="690"/>
      <c r="AF46" s="690"/>
      <c r="AG46" s="690"/>
    </row>
    <row r="47" spans="1:36" s="32" customFormat="1" ht="61.5" customHeight="1">
      <c r="A47" s="159"/>
      <c r="B47" s="689" t="s">
        <v>733</v>
      </c>
      <c r="C47" s="690"/>
      <c r="D47" s="690"/>
      <c r="E47" s="690"/>
      <c r="F47" s="690"/>
      <c r="G47" s="690"/>
      <c r="H47" s="690"/>
      <c r="I47" s="690"/>
      <c r="J47" s="690"/>
      <c r="K47" s="690"/>
      <c r="L47" s="690"/>
      <c r="M47" s="690"/>
      <c r="N47" s="690"/>
      <c r="O47" s="690"/>
      <c r="P47" s="690"/>
      <c r="Q47" s="690"/>
      <c r="R47" s="690"/>
      <c r="S47" s="690"/>
      <c r="T47" s="690"/>
      <c r="U47" s="690"/>
      <c r="V47" s="690"/>
      <c r="W47" s="690"/>
      <c r="X47" s="690"/>
      <c r="Y47" s="690"/>
      <c r="Z47" s="690"/>
      <c r="AA47" s="690"/>
      <c r="AB47" s="690"/>
      <c r="AC47" s="690"/>
      <c r="AD47" s="690"/>
      <c r="AE47" s="690"/>
      <c r="AF47" s="690"/>
      <c r="AG47" s="690"/>
    </row>
    <row r="48" spans="1:36" s="32" customFormat="1" ht="191.25" customHeight="1">
      <c r="A48" s="159"/>
      <c r="B48" s="690" t="s">
        <v>734</v>
      </c>
      <c r="C48" s="690"/>
      <c r="D48" s="690"/>
      <c r="E48" s="691"/>
      <c r="F48" s="692"/>
      <c r="G48" s="692"/>
      <c r="H48" s="692"/>
      <c r="I48" s="692"/>
      <c r="J48" s="692"/>
      <c r="K48" s="692"/>
      <c r="L48" s="692"/>
      <c r="M48" s="692"/>
      <c r="N48" s="692"/>
      <c r="O48" s="692"/>
      <c r="P48" s="692"/>
      <c r="Q48" s="692"/>
      <c r="R48" s="692"/>
      <c r="S48" s="692"/>
      <c r="T48" s="692"/>
      <c r="U48" s="692"/>
      <c r="V48" s="692"/>
      <c r="W48" s="692"/>
      <c r="X48" s="692"/>
      <c r="Y48" s="692"/>
      <c r="Z48" s="692"/>
      <c r="AA48" s="692"/>
      <c r="AB48" s="692"/>
      <c r="AC48" s="692"/>
      <c r="AD48" s="692"/>
      <c r="AE48" s="692"/>
      <c r="AF48" s="692"/>
      <c r="AG48" s="692"/>
    </row>
    <row r="49" spans="1:33" s="32" customFormat="1" ht="191.25" customHeight="1">
      <c r="A49" s="159"/>
      <c r="B49" s="690" t="s">
        <v>735</v>
      </c>
      <c r="C49" s="690"/>
      <c r="D49" s="690"/>
      <c r="E49" s="691"/>
      <c r="F49" s="692"/>
      <c r="G49" s="692"/>
      <c r="H49" s="692"/>
      <c r="I49" s="692"/>
      <c r="J49" s="692"/>
      <c r="K49" s="692"/>
      <c r="L49" s="692"/>
      <c r="M49" s="692"/>
      <c r="N49" s="692"/>
      <c r="O49" s="692"/>
      <c r="P49" s="692"/>
      <c r="Q49" s="692"/>
      <c r="R49" s="692"/>
      <c r="S49" s="692"/>
      <c r="T49" s="692"/>
      <c r="U49" s="692"/>
      <c r="V49" s="692"/>
      <c r="W49" s="692"/>
      <c r="X49" s="692"/>
      <c r="Y49" s="692"/>
      <c r="Z49" s="692"/>
      <c r="AA49" s="692"/>
      <c r="AB49" s="692"/>
      <c r="AC49" s="692"/>
      <c r="AD49" s="692"/>
      <c r="AE49" s="692"/>
      <c r="AF49" s="692"/>
      <c r="AG49" s="692"/>
    </row>
    <row r="50" spans="1:33" s="32" customFormat="1" ht="25.5" customHeight="1">
      <c r="A50" s="159"/>
      <c r="B50" s="320" t="s">
        <v>714</v>
      </c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</row>
    <row r="51" spans="1:33" s="32" customFormat="1" ht="11.25"/>
    <row r="52" spans="1:33" s="32" customFormat="1" ht="11.25"/>
    <row r="53" spans="1:33" s="32" customFormat="1" ht="11.25"/>
    <row r="54" spans="1:33" s="32" customFormat="1" ht="11.25"/>
    <row r="55" spans="1:33" s="32" customFormat="1" ht="11.25"/>
    <row r="56" spans="1:33" s="32" customFormat="1" ht="11.25"/>
    <row r="57" spans="1:33" s="32" customFormat="1" ht="11.25"/>
    <row r="58" spans="1:33" s="32" customFormat="1" ht="11.25"/>
    <row r="59" spans="1:33" s="32" customFormat="1" ht="11.25"/>
    <row r="60" spans="1:33" s="32" customFormat="1" ht="11.25"/>
    <row r="61" spans="1:33" s="32" customFormat="1" ht="11.25"/>
    <row r="62" spans="1:33" s="32" customFormat="1" ht="11.25"/>
    <row r="63" spans="1:33" s="32" customFormat="1" ht="11.25"/>
    <row r="64" spans="1:33" s="32" customFormat="1" ht="11.25"/>
    <row r="65" s="32" customFormat="1" ht="11.25"/>
    <row r="66" s="32" customFormat="1" ht="11.25"/>
    <row r="67" s="32" customFormat="1" ht="11.25"/>
    <row r="68" s="32" customFormat="1" ht="11.25"/>
    <row r="69" s="32" customFormat="1" ht="11.25"/>
    <row r="70" s="32" customFormat="1" ht="11.25"/>
    <row r="71" s="32" customFormat="1" ht="11.25"/>
    <row r="72" s="32" customFormat="1" ht="11.25"/>
    <row r="73" s="32" customFormat="1" ht="11.25"/>
    <row r="74" s="32" customFormat="1" ht="11.25"/>
    <row r="75" s="32" customFormat="1" ht="11.25"/>
    <row r="76" s="32" customFormat="1" ht="11.25"/>
    <row r="77" s="32" customFormat="1" ht="11.25"/>
    <row r="78" s="32" customFormat="1" ht="11.25"/>
    <row r="79" s="32" customFormat="1" ht="11.25"/>
    <row r="80" s="32" customFormat="1" ht="11.25"/>
    <row r="81" s="32" customFormat="1" ht="11.25"/>
    <row r="82" s="32" customFormat="1" ht="11.25"/>
    <row r="83" s="32" customFormat="1" ht="11.25"/>
    <row r="84" s="32" customFormat="1" ht="11.25"/>
    <row r="85" s="32" customFormat="1" ht="11.25"/>
    <row r="86" s="32" customFormat="1" ht="11.25"/>
    <row r="87" s="32" customFormat="1" ht="11.25"/>
    <row r="88" s="32" customFormat="1" ht="11.25"/>
    <row r="89" s="32" customFormat="1" ht="11.25"/>
    <row r="90" s="32" customFormat="1" ht="11.25"/>
    <row r="91" s="32" customFormat="1" ht="11.25"/>
    <row r="92" s="32" customFormat="1" ht="11.25"/>
    <row r="93" s="32" customFormat="1" ht="11.25"/>
    <row r="94" s="32" customFormat="1" ht="11.25"/>
    <row r="95" s="32" customFormat="1" ht="11.25"/>
    <row r="96" s="32" customFormat="1" ht="11.25"/>
    <row r="97" s="32" customFormat="1" ht="11.25"/>
    <row r="98" s="32" customFormat="1" ht="11.25"/>
    <row r="99" s="32" customFormat="1" ht="11.25"/>
    <row r="100" s="32" customFormat="1" ht="11.25"/>
    <row r="101" s="32" customFormat="1" ht="11.25"/>
    <row r="102" s="32" customFormat="1" ht="11.25"/>
    <row r="103" s="32" customFormat="1" ht="11.25"/>
    <row r="104" s="32" customFormat="1" ht="11.25"/>
    <row r="105" s="32" customFormat="1" ht="11.25"/>
    <row r="106" s="32" customFormat="1" ht="11.25"/>
    <row r="107" s="32" customFormat="1" ht="11.25"/>
    <row r="108" s="32" customFormat="1" ht="11.25"/>
    <row r="109" s="32" customFormat="1" ht="11.25"/>
    <row r="110" s="32" customFormat="1" ht="11.25"/>
    <row r="111" s="32" customFormat="1" ht="11.25"/>
    <row r="112" s="32" customFormat="1" ht="11.25"/>
    <row r="113" s="32" customFormat="1" ht="11.25"/>
    <row r="114" s="32" customFormat="1" ht="11.25"/>
    <row r="115" s="32" customFormat="1" ht="11.25"/>
    <row r="116" s="32" customFormat="1" ht="11.25"/>
    <row r="117" s="32" customFormat="1" ht="11.25"/>
    <row r="118" s="32" customFormat="1" ht="11.25"/>
    <row r="119" s="32" customFormat="1" ht="11.25"/>
    <row r="120" s="32" customFormat="1" ht="11.25"/>
    <row r="121" s="32" customFormat="1" ht="11.25"/>
    <row r="122" s="32" customFormat="1" ht="11.25"/>
    <row r="123" s="32" customFormat="1" ht="11.25"/>
    <row r="124" s="32" customFormat="1" ht="11.25"/>
    <row r="125" s="32" customFormat="1" ht="11.25"/>
    <row r="126" s="32" customFormat="1" ht="11.25"/>
    <row r="127" s="32" customFormat="1" ht="11.25"/>
    <row r="128" s="32" customFormat="1" ht="11.25"/>
    <row r="129" s="32" customFormat="1" ht="11.25"/>
    <row r="130" s="32" customFormat="1" ht="11.25"/>
    <row r="131" s="32" customFormat="1" ht="11.25"/>
  </sheetData>
  <mergeCells count="201">
    <mergeCell ref="B2:AG3"/>
    <mergeCell ref="B4:D4"/>
    <mergeCell ref="E4:K4"/>
    <mergeCell ref="L4:N4"/>
    <mergeCell ref="O4:U4"/>
    <mergeCell ref="V4:X4"/>
    <mergeCell ref="Y4:AG4"/>
    <mergeCell ref="V5:X5"/>
    <mergeCell ref="Y5:AG5"/>
    <mergeCell ref="B6:D6"/>
    <mergeCell ref="E6:F6"/>
    <mergeCell ref="G6:K6"/>
    <mergeCell ref="L6:M6"/>
    <mergeCell ref="N6:AG6"/>
    <mergeCell ref="B5:D5"/>
    <mergeCell ref="E5:K5"/>
    <mergeCell ref="L5:M5"/>
    <mergeCell ref="N5:P5"/>
    <mergeCell ref="Q5:R5"/>
    <mergeCell ref="S5:U5"/>
    <mergeCell ref="B7:D7"/>
    <mergeCell ref="E7:AG7"/>
    <mergeCell ref="B8:D9"/>
    <mergeCell ref="E8:G8"/>
    <mergeCell ref="H8:K8"/>
    <mergeCell ref="L8:N8"/>
    <mergeCell ref="O8:R8"/>
    <mergeCell ref="S8:U8"/>
    <mergeCell ref="V8:Y8"/>
    <mergeCell ref="Z8:AB8"/>
    <mergeCell ref="AC8:AG8"/>
    <mergeCell ref="E9:G9"/>
    <mergeCell ref="H9:K9"/>
    <mergeCell ref="L9:N9"/>
    <mergeCell ref="O9:R9"/>
    <mergeCell ref="S9:U9"/>
    <mergeCell ref="V9:Y9"/>
    <mergeCell ref="Z9:AB9"/>
    <mergeCell ref="AC9:AG9"/>
    <mergeCell ref="B10:D15"/>
    <mergeCell ref="E10:H10"/>
    <mergeCell ref="I10:L10"/>
    <mergeCell ref="M10:P10"/>
    <mergeCell ref="Q10:T10"/>
    <mergeCell ref="U10:X10"/>
    <mergeCell ref="E12:H12"/>
    <mergeCell ref="I12:L12"/>
    <mergeCell ref="M12:P12"/>
    <mergeCell ref="Q12:T12"/>
    <mergeCell ref="U12:X12"/>
    <mergeCell ref="Y10:AB10"/>
    <mergeCell ref="AC10:AG10"/>
    <mergeCell ref="E11:H11"/>
    <mergeCell ref="I11:L11"/>
    <mergeCell ref="M11:P11"/>
    <mergeCell ref="Q11:T11"/>
    <mergeCell ref="U11:X11"/>
    <mergeCell ref="Y11:AB11"/>
    <mergeCell ref="AC11:AG11"/>
    <mergeCell ref="Y12:AB12"/>
    <mergeCell ref="AC12:AG12"/>
    <mergeCell ref="E13:H13"/>
    <mergeCell ref="I13:L13"/>
    <mergeCell ref="M13:P13"/>
    <mergeCell ref="Q13:T13"/>
    <mergeCell ref="U13:X13"/>
    <mergeCell ref="Y13:AB13"/>
    <mergeCell ref="AC13:AG13"/>
    <mergeCell ref="AB17:AG17"/>
    <mergeCell ref="F18:J18"/>
    <mergeCell ref="L18:P18"/>
    <mergeCell ref="R18:V18"/>
    <mergeCell ref="X18:AA18"/>
    <mergeCell ref="AB18:AG18"/>
    <mergeCell ref="AC14:AG14"/>
    <mergeCell ref="E15:H15"/>
    <mergeCell ref="I15:L15"/>
    <mergeCell ref="M15:AG15"/>
    <mergeCell ref="E16:AG16"/>
    <mergeCell ref="F17:J17"/>
    <mergeCell ref="L17:P17"/>
    <mergeCell ref="R17:V17"/>
    <mergeCell ref="X17:AA17"/>
    <mergeCell ref="E14:H14"/>
    <mergeCell ref="I14:L14"/>
    <mergeCell ref="M14:P14"/>
    <mergeCell ref="Q14:T14"/>
    <mergeCell ref="U14:X14"/>
    <mergeCell ref="Y14:AB14"/>
    <mergeCell ref="X21:AA21"/>
    <mergeCell ref="AB21:AG21"/>
    <mergeCell ref="F22:J22"/>
    <mergeCell ref="L22:P22"/>
    <mergeCell ref="R22:V22"/>
    <mergeCell ref="X22:AA22"/>
    <mergeCell ref="AB22:AG22"/>
    <mergeCell ref="F19:J19"/>
    <mergeCell ref="L19:P19"/>
    <mergeCell ref="R19:V19"/>
    <mergeCell ref="X19:AA19"/>
    <mergeCell ref="AB19:AG19"/>
    <mergeCell ref="F20:J20"/>
    <mergeCell ref="L20:P20"/>
    <mergeCell ref="R20:V20"/>
    <mergeCell ref="X20:AA20"/>
    <mergeCell ref="AB20:AG20"/>
    <mergeCell ref="F25:J25"/>
    <mergeCell ref="L25:P25"/>
    <mergeCell ref="R25:V25"/>
    <mergeCell ref="X25:AA25"/>
    <mergeCell ref="AB25:AG25"/>
    <mergeCell ref="B26:D27"/>
    <mergeCell ref="F26:J26"/>
    <mergeCell ref="L26:P26"/>
    <mergeCell ref="R26:V26"/>
    <mergeCell ref="X26:AA26"/>
    <mergeCell ref="B16:D25"/>
    <mergeCell ref="F23:J23"/>
    <mergeCell ref="L23:P23"/>
    <mergeCell ref="R23:V23"/>
    <mergeCell ref="X23:AA23"/>
    <mergeCell ref="AB23:AG23"/>
    <mergeCell ref="F24:J24"/>
    <mergeCell ref="L24:P24"/>
    <mergeCell ref="R24:V24"/>
    <mergeCell ref="X24:AA24"/>
    <mergeCell ref="AB24:AG24"/>
    <mergeCell ref="F21:J21"/>
    <mergeCell ref="L21:P21"/>
    <mergeCell ref="R21:V21"/>
    <mergeCell ref="B28:D29"/>
    <mergeCell ref="E28:H28"/>
    <mergeCell ref="I28:L28"/>
    <mergeCell ref="M28:P28"/>
    <mergeCell ref="Q28:T28"/>
    <mergeCell ref="U28:X28"/>
    <mergeCell ref="AB26:AG26"/>
    <mergeCell ref="F27:J27"/>
    <mergeCell ref="L27:P27"/>
    <mergeCell ref="R27:V27"/>
    <mergeCell ref="X27:AA27"/>
    <mergeCell ref="AB27:AG27"/>
    <mergeCell ref="Y28:AB28"/>
    <mergeCell ref="AC28:AG28"/>
    <mergeCell ref="E29:H29"/>
    <mergeCell ref="I29:L29"/>
    <mergeCell ref="M29:P29"/>
    <mergeCell ref="Q29:T29"/>
    <mergeCell ref="U29:X29"/>
    <mergeCell ref="Y29:AB29"/>
    <mergeCell ref="AC29:AG29"/>
    <mergeCell ref="B34:D34"/>
    <mergeCell ref="E34:X34"/>
    <mergeCell ref="Y34:AG34"/>
    <mergeCell ref="B35:D35"/>
    <mergeCell ref="E35:X35"/>
    <mergeCell ref="Y35:AG35"/>
    <mergeCell ref="B31:AG31"/>
    <mergeCell ref="B32:D32"/>
    <mergeCell ref="E32:X32"/>
    <mergeCell ref="Y32:AG32"/>
    <mergeCell ref="B33:D33"/>
    <mergeCell ref="E33:X33"/>
    <mergeCell ref="Y33:AG33"/>
    <mergeCell ref="B38:D38"/>
    <mergeCell ref="E38:X38"/>
    <mergeCell ref="Y38:AG38"/>
    <mergeCell ref="B39:D39"/>
    <mergeCell ref="E39:X39"/>
    <mergeCell ref="Y39:AG39"/>
    <mergeCell ref="B36:D36"/>
    <mergeCell ref="E36:X36"/>
    <mergeCell ref="Y36:AG36"/>
    <mergeCell ref="B37:D37"/>
    <mergeCell ref="E37:X37"/>
    <mergeCell ref="Y37:AG37"/>
    <mergeCell ref="B43:D43"/>
    <mergeCell ref="E43:X43"/>
    <mergeCell ref="Y43:AG43"/>
    <mergeCell ref="B44:D44"/>
    <mergeCell ref="E44:X44"/>
    <mergeCell ref="Y44:AG44"/>
    <mergeCell ref="B40:D40"/>
    <mergeCell ref="E40:X40"/>
    <mergeCell ref="Y40:AG40"/>
    <mergeCell ref="B41:D41"/>
    <mergeCell ref="E41:X41"/>
    <mergeCell ref="Y41:AG41"/>
    <mergeCell ref="B47:D47"/>
    <mergeCell ref="E47:X47"/>
    <mergeCell ref="Y47:AG47"/>
    <mergeCell ref="B48:D48"/>
    <mergeCell ref="E48:AG48"/>
    <mergeCell ref="B49:D49"/>
    <mergeCell ref="E49:AG49"/>
    <mergeCell ref="B45:D45"/>
    <mergeCell ref="E45:X45"/>
    <mergeCell ref="Y45:AG45"/>
    <mergeCell ref="B46:D46"/>
    <mergeCell ref="E46:X46"/>
    <mergeCell ref="Y46:AG46"/>
  </mergeCells>
  <phoneticPr fontId="10" type="noConversion"/>
  <pageMargins left="0.36" right="0.25" top="1.1200000000000001" bottom="0.28999999999999998" header="0.3" footer="0.19"/>
  <pageSetup paperSize="9" orientation="portrait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80"/>
  <sheetViews>
    <sheetView topLeftCell="A73" zoomScale="115" zoomScaleNormal="115" workbookViewId="0">
      <selection activeCell="S13" sqref="S13"/>
    </sheetView>
  </sheetViews>
  <sheetFormatPr defaultRowHeight="16.5"/>
  <cols>
    <col min="1" max="1" width="9.88671875" style="215" customWidth="1"/>
    <col min="2" max="2" width="2.33203125" style="215" customWidth="1"/>
    <col min="3" max="7" width="9.21875" style="215" customWidth="1"/>
    <col min="8" max="8" width="2.33203125" style="215" customWidth="1"/>
    <col min="9" max="10" width="9.21875" style="215" customWidth="1"/>
    <col min="11" max="16384" width="8.88671875" style="215"/>
  </cols>
  <sheetData>
    <row r="1" spans="1:10" ht="12" customHeight="1"/>
    <row r="2" spans="1:10" ht="22.5" customHeight="1">
      <c r="A2" s="859" t="s">
        <v>462</v>
      </c>
      <c r="B2" s="859"/>
      <c r="C2" s="859"/>
      <c r="D2" s="859"/>
      <c r="E2" s="859"/>
      <c r="F2" s="859"/>
      <c r="G2" s="859"/>
      <c r="H2" s="859"/>
      <c r="I2" s="859"/>
      <c r="J2" s="859"/>
    </row>
    <row r="3" spans="1:10" ht="13.5" customHeight="1">
      <c r="A3" s="216" t="s">
        <v>463</v>
      </c>
      <c r="B3" s="860"/>
      <c r="C3" s="860"/>
      <c r="D3" s="217"/>
      <c r="E3" s="217"/>
      <c r="F3" s="217"/>
      <c r="G3" s="217"/>
      <c r="H3" s="217"/>
      <c r="I3" s="217"/>
      <c r="J3" s="217"/>
    </row>
    <row r="4" spans="1:10" ht="20.100000000000001" customHeight="1" thickBot="1">
      <c r="A4" s="847" t="s">
        <v>464</v>
      </c>
      <c r="B4" s="847"/>
      <c r="C4" s="847"/>
      <c r="D4" s="847"/>
      <c r="E4" s="847"/>
      <c r="F4" s="847"/>
      <c r="G4" s="847"/>
      <c r="H4" s="847"/>
      <c r="I4" s="847"/>
      <c r="J4" s="847"/>
    </row>
    <row r="5" spans="1:10" ht="20.100000000000001" customHeight="1" thickTop="1">
      <c r="A5" s="218" t="s">
        <v>465</v>
      </c>
      <c r="B5" s="861">
        <f>장기요양급여이용표준약관!C14</f>
        <v>0</v>
      </c>
      <c r="C5" s="861"/>
      <c r="D5" s="219" t="s">
        <v>466</v>
      </c>
      <c r="E5" s="862">
        <f>장기요양급여이용표준약관!C15</f>
        <v>0</v>
      </c>
      <c r="F5" s="862"/>
      <c r="G5" s="219" t="s">
        <v>467</v>
      </c>
      <c r="H5" s="862">
        <f>장기요양급여이용표준약관!C16</f>
        <v>0</v>
      </c>
      <c r="I5" s="861"/>
      <c r="J5" s="863"/>
    </row>
    <row r="6" spans="1:10" ht="20.100000000000001" customHeight="1">
      <c r="A6" s="220" t="s">
        <v>468</v>
      </c>
      <c r="B6" s="854">
        <f>장기요양급여이용표준약관!B27</f>
        <v>0</v>
      </c>
      <c r="C6" s="854"/>
      <c r="D6" s="221" t="s">
        <v>469</v>
      </c>
      <c r="E6" s="854"/>
      <c r="F6" s="854"/>
      <c r="G6" s="221" t="s">
        <v>470</v>
      </c>
      <c r="H6" s="855"/>
      <c r="I6" s="855"/>
      <c r="J6" s="856"/>
    </row>
    <row r="7" spans="1:10" ht="20.100000000000001" customHeight="1">
      <c r="A7" s="220" t="s">
        <v>471</v>
      </c>
      <c r="B7" s="854"/>
      <c r="C7" s="854"/>
      <c r="D7" s="221" t="s">
        <v>472</v>
      </c>
      <c r="E7" s="855">
        <f>장기요양급여이용표준약관!F14</f>
        <v>0</v>
      </c>
      <c r="F7" s="855"/>
      <c r="G7" s="221" t="s">
        <v>473</v>
      </c>
      <c r="H7" s="857" t="s">
        <v>602</v>
      </c>
      <c r="I7" s="857"/>
      <c r="J7" s="858"/>
    </row>
    <row r="8" spans="1:10" ht="20.100000000000001" customHeight="1">
      <c r="A8" s="220" t="s">
        <v>474</v>
      </c>
      <c r="B8" s="852" t="s">
        <v>475</v>
      </c>
      <c r="C8" s="852"/>
      <c r="D8" s="852"/>
      <c r="E8" s="852"/>
      <c r="F8" s="852"/>
      <c r="G8" s="852"/>
      <c r="H8" s="852"/>
      <c r="I8" s="852"/>
      <c r="J8" s="853"/>
    </row>
    <row r="9" spans="1:10" ht="32.25" customHeight="1">
      <c r="A9" s="220" t="s">
        <v>476</v>
      </c>
      <c r="B9" s="850" t="s">
        <v>477</v>
      </c>
      <c r="C9" s="852"/>
      <c r="D9" s="852"/>
      <c r="E9" s="852"/>
      <c r="F9" s="852"/>
      <c r="G9" s="852"/>
      <c r="H9" s="852"/>
      <c r="I9" s="852"/>
      <c r="J9" s="853"/>
    </row>
    <row r="10" spans="1:10" ht="20.100000000000001" customHeight="1">
      <c r="A10" s="222" t="s">
        <v>478</v>
      </c>
      <c r="B10" s="850" t="s">
        <v>479</v>
      </c>
      <c r="C10" s="850"/>
      <c r="D10" s="850"/>
      <c r="E10" s="850"/>
      <c r="F10" s="850"/>
      <c r="G10" s="850"/>
      <c r="H10" s="850"/>
      <c r="I10" s="850"/>
      <c r="J10" s="851"/>
    </row>
    <row r="11" spans="1:10" ht="20.100000000000001" customHeight="1">
      <c r="A11" s="222" t="s">
        <v>480</v>
      </c>
      <c r="B11" s="850" t="s">
        <v>481</v>
      </c>
      <c r="C11" s="850"/>
      <c r="D11" s="850"/>
      <c r="E11" s="850"/>
      <c r="F11" s="850"/>
      <c r="G11" s="850"/>
      <c r="H11" s="850"/>
      <c r="I11" s="850"/>
      <c r="J11" s="851"/>
    </row>
    <row r="12" spans="1:10" ht="20.100000000000001" customHeight="1">
      <c r="A12" s="222" t="s">
        <v>482</v>
      </c>
      <c r="B12" s="850" t="s">
        <v>483</v>
      </c>
      <c r="C12" s="850"/>
      <c r="D12" s="850"/>
      <c r="E12" s="850"/>
      <c r="F12" s="850"/>
      <c r="G12" s="850"/>
      <c r="H12" s="850"/>
      <c r="I12" s="850"/>
      <c r="J12" s="851"/>
    </row>
    <row r="13" spans="1:10" ht="20.100000000000001" customHeight="1">
      <c r="A13" s="222" t="s">
        <v>484</v>
      </c>
      <c r="B13" s="852" t="s">
        <v>485</v>
      </c>
      <c r="C13" s="852"/>
      <c r="D13" s="852"/>
      <c r="E13" s="852"/>
      <c r="F13" s="852"/>
      <c r="G13" s="852"/>
      <c r="H13" s="852"/>
      <c r="I13" s="852"/>
      <c r="J13" s="853"/>
    </row>
    <row r="14" spans="1:10" ht="20.100000000000001" customHeight="1" thickBot="1">
      <c r="A14" s="223" t="s">
        <v>486</v>
      </c>
      <c r="B14" s="845"/>
      <c r="C14" s="845"/>
      <c r="D14" s="845"/>
      <c r="E14" s="845"/>
      <c r="F14" s="845"/>
      <c r="G14" s="845"/>
      <c r="H14" s="845"/>
      <c r="I14" s="845"/>
      <c r="J14" s="846"/>
    </row>
    <row r="15" spans="1:10" ht="15" customHeight="1" thickTop="1">
      <c r="A15" s="224"/>
      <c r="B15" s="224"/>
      <c r="C15" s="224"/>
      <c r="D15" s="224"/>
      <c r="E15" s="224"/>
      <c r="F15" s="224"/>
      <c r="G15" s="224"/>
      <c r="H15" s="224"/>
      <c r="I15" s="224"/>
      <c r="J15" s="224"/>
    </row>
    <row r="16" spans="1:10" ht="20.100000000000001" customHeight="1">
      <c r="A16" s="847" t="s">
        <v>487</v>
      </c>
      <c r="B16" s="847"/>
      <c r="C16" s="847"/>
      <c r="D16" s="847"/>
      <c r="E16" s="847"/>
      <c r="F16" s="847"/>
      <c r="G16" s="847"/>
      <c r="H16" s="847"/>
      <c r="I16" s="847"/>
      <c r="J16" s="847"/>
    </row>
    <row r="17" spans="1:10" ht="20.100000000000001" customHeight="1">
      <c r="A17" s="848" t="s">
        <v>488</v>
      </c>
      <c r="B17" s="848"/>
      <c r="C17" s="848"/>
      <c r="D17" s="848"/>
      <c r="E17" s="848"/>
      <c r="F17" s="848"/>
      <c r="G17" s="848"/>
      <c r="H17" s="848"/>
      <c r="I17" s="848"/>
      <c r="J17" s="848"/>
    </row>
    <row r="18" spans="1:10" ht="15" customHeight="1" thickBot="1">
      <c r="A18" s="225"/>
      <c r="B18" s="225"/>
      <c r="C18" s="225"/>
      <c r="D18" s="225"/>
      <c r="E18" s="225"/>
      <c r="F18" s="225"/>
      <c r="G18" s="225"/>
      <c r="H18" s="225"/>
      <c r="I18" s="225"/>
      <c r="J18" s="225"/>
    </row>
    <row r="19" spans="1:10" ht="20.100000000000001" customHeight="1" thickTop="1">
      <c r="A19" s="824" t="s">
        <v>489</v>
      </c>
      <c r="B19" s="825" t="s">
        <v>490</v>
      </c>
      <c r="C19" s="825"/>
      <c r="D19" s="825"/>
      <c r="E19" s="825"/>
      <c r="F19" s="825" t="s">
        <v>489</v>
      </c>
      <c r="G19" s="825" t="s">
        <v>491</v>
      </c>
      <c r="H19" s="825"/>
      <c r="I19" s="825"/>
      <c r="J19" s="826"/>
    </row>
    <row r="20" spans="1:10" ht="26.25" customHeight="1">
      <c r="A20" s="849"/>
      <c r="B20" s="843" t="s">
        <v>492</v>
      </c>
      <c r="C20" s="843"/>
      <c r="D20" s="226" t="s">
        <v>493</v>
      </c>
      <c r="E20" s="226" t="s">
        <v>494</v>
      </c>
      <c r="F20" s="843"/>
      <c r="G20" s="226" t="s">
        <v>495</v>
      </c>
      <c r="H20" s="843" t="s">
        <v>496</v>
      </c>
      <c r="I20" s="843"/>
      <c r="J20" s="227" t="s">
        <v>497</v>
      </c>
    </row>
    <row r="21" spans="1:10" ht="20.100000000000001" customHeight="1">
      <c r="A21" s="228" t="s">
        <v>498</v>
      </c>
      <c r="B21" s="840"/>
      <c r="C21" s="840"/>
      <c r="D21" s="229"/>
      <c r="E21" s="229"/>
      <c r="F21" s="230" t="s">
        <v>499</v>
      </c>
      <c r="G21" s="229"/>
      <c r="H21" s="840"/>
      <c r="I21" s="840"/>
      <c r="J21" s="231"/>
    </row>
    <row r="22" spans="1:10" ht="20.100000000000001" customHeight="1">
      <c r="A22" s="228" t="s">
        <v>500</v>
      </c>
      <c r="B22" s="840"/>
      <c r="C22" s="840"/>
      <c r="D22" s="229"/>
      <c r="E22" s="229"/>
      <c r="F22" s="230" t="s">
        <v>501</v>
      </c>
      <c r="G22" s="229"/>
      <c r="H22" s="840"/>
      <c r="I22" s="840"/>
      <c r="J22" s="231"/>
    </row>
    <row r="23" spans="1:10" ht="26.25" customHeight="1">
      <c r="A23" s="228" t="s">
        <v>502</v>
      </c>
      <c r="B23" s="840"/>
      <c r="C23" s="840"/>
      <c r="D23" s="229"/>
      <c r="E23" s="229"/>
      <c r="F23" s="230" t="s">
        <v>503</v>
      </c>
      <c r="G23" s="229"/>
      <c r="H23" s="840"/>
      <c r="I23" s="840"/>
      <c r="J23" s="231"/>
    </row>
    <row r="24" spans="1:10" ht="20.100000000000001" customHeight="1">
      <c r="A24" s="228" t="s">
        <v>504</v>
      </c>
      <c r="B24" s="840"/>
      <c r="C24" s="840"/>
      <c r="D24" s="229"/>
      <c r="E24" s="229"/>
      <c r="F24" s="230" t="s">
        <v>505</v>
      </c>
      <c r="G24" s="229"/>
      <c r="H24" s="840"/>
      <c r="I24" s="840"/>
      <c r="J24" s="231"/>
    </row>
    <row r="25" spans="1:10" ht="20.100000000000001" customHeight="1">
      <c r="A25" s="841" t="s">
        <v>506</v>
      </c>
      <c r="B25" s="843" t="s">
        <v>507</v>
      </c>
      <c r="C25" s="843"/>
      <c r="D25" s="843"/>
      <c r="E25" s="843"/>
      <c r="F25" s="230" t="s">
        <v>508</v>
      </c>
      <c r="G25" s="232"/>
      <c r="H25" s="843"/>
      <c r="I25" s="843"/>
      <c r="J25" s="233"/>
    </row>
    <row r="26" spans="1:10" ht="20.100000000000001" customHeight="1" thickBot="1">
      <c r="A26" s="842"/>
      <c r="B26" s="844"/>
      <c r="C26" s="844"/>
      <c r="D26" s="844"/>
      <c r="E26" s="844"/>
      <c r="F26" s="234" t="s">
        <v>509</v>
      </c>
      <c r="G26" s="235"/>
      <c r="H26" s="844"/>
      <c r="I26" s="844"/>
      <c r="J26" s="236"/>
    </row>
    <row r="27" spans="1:10" ht="15" customHeight="1" thickTop="1">
      <c r="A27" s="237"/>
      <c r="B27" s="238"/>
      <c r="C27" s="238"/>
      <c r="D27" s="238"/>
      <c r="E27" s="238"/>
      <c r="F27" s="238"/>
      <c r="G27" s="238"/>
      <c r="H27" s="238"/>
      <c r="I27" s="238"/>
      <c r="J27" s="238"/>
    </row>
    <row r="28" spans="1:10" ht="20.100000000000001" customHeight="1" thickBot="1">
      <c r="A28" s="239" t="s">
        <v>510</v>
      </c>
      <c r="B28" s="239"/>
      <c r="C28" s="239"/>
      <c r="D28" s="239"/>
      <c r="E28" s="239"/>
      <c r="F28" s="239"/>
      <c r="G28" s="239"/>
      <c r="H28" s="239"/>
      <c r="I28" s="239"/>
      <c r="J28" s="239"/>
    </row>
    <row r="29" spans="1:10" ht="20.100000000000001" customHeight="1" thickTop="1">
      <c r="A29" s="836" t="s">
        <v>511</v>
      </c>
      <c r="B29" s="837"/>
      <c r="C29" s="837" t="s">
        <v>512</v>
      </c>
      <c r="D29" s="837"/>
      <c r="E29" s="240" t="s">
        <v>513</v>
      </c>
      <c r="F29" s="838" t="s">
        <v>514</v>
      </c>
      <c r="G29" s="838"/>
      <c r="H29" s="838"/>
      <c r="I29" s="838"/>
      <c r="J29" s="839"/>
    </row>
    <row r="30" spans="1:10" ht="20.100000000000001" customHeight="1">
      <c r="A30" s="828"/>
      <c r="B30" s="829"/>
      <c r="C30" s="829"/>
      <c r="D30" s="829"/>
      <c r="E30" s="241" t="s">
        <v>515</v>
      </c>
      <c r="F30" s="832" t="s">
        <v>514</v>
      </c>
      <c r="G30" s="832"/>
      <c r="H30" s="832"/>
      <c r="I30" s="832"/>
      <c r="J30" s="833"/>
    </row>
    <row r="31" spans="1:10" ht="20.100000000000001" customHeight="1">
      <c r="A31" s="828"/>
      <c r="B31" s="829"/>
      <c r="C31" s="829" t="s">
        <v>516</v>
      </c>
      <c r="D31" s="829"/>
      <c r="E31" s="241" t="s">
        <v>513</v>
      </c>
      <c r="F31" s="832" t="s">
        <v>514</v>
      </c>
      <c r="G31" s="832"/>
      <c r="H31" s="832"/>
      <c r="I31" s="832"/>
      <c r="J31" s="833"/>
    </row>
    <row r="32" spans="1:10" ht="20.100000000000001" customHeight="1">
      <c r="A32" s="828"/>
      <c r="B32" s="829"/>
      <c r="C32" s="829"/>
      <c r="D32" s="829"/>
      <c r="E32" s="241" t="s">
        <v>515</v>
      </c>
      <c r="F32" s="832" t="s">
        <v>514</v>
      </c>
      <c r="G32" s="832"/>
      <c r="H32" s="832"/>
      <c r="I32" s="832"/>
      <c r="J32" s="833"/>
    </row>
    <row r="33" spans="1:10" ht="20.100000000000001" customHeight="1">
      <c r="A33" s="828" t="s">
        <v>517</v>
      </c>
      <c r="B33" s="829"/>
      <c r="C33" s="829" t="s">
        <v>512</v>
      </c>
      <c r="D33" s="829"/>
      <c r="E33" s="241" t="s">
        <v>513</v>
      </c>
      <c r="F33" s="832" t="s">
        <v>518</v>
      </c>
      <c r="G33" s="832"/>
      <c r="H33" s="832"/>
      <c r="I33" s="832"/>
      <c r="J33" s="833"/>
    </row>
    <row r="34" spans="1:10" ht="20.100000000000001" customHeight="1">
      <c r="A34" s="828"/>
      <c r="B34" s="829"/>
      <c r="C34" s="829"/>
      <c r="D34" s="829"/>
      <c r="E34" s="241" t="s">
        <v>515</v>
      </c>
      <c r="F34" s="832" t="s">
        <v>518</v>
      </c>
      <c r="G34" s="832"/>
      <c r="H34" s="832"/>
      <c r="I34" s="832"/>
      <c r="J34" s="833"/>
    </row>
    <row r="35" spans="1:10" ht="20.100000000000001" customHeight="1">
      <c r="A35" s="828"/>
      <c r="B35" s="829"/>
      <c r="C35" s="829" t="s">
        <v>516</v>
      </c>
      <c r="D35" s="829"/>
      <c r="E35" s="241" t="s">
        <v>513</v>
      </c>
      <c r="F35" s="832" t="s">
        <v>518</v>
      </c>
      <c r="G35" s="832"/>
      <c r="H35" s="832"/>
      <c r="I35" s="832"/>
      <c r="J35" s="833"/>
    </row>
    <row r="36" spans="1:10" ht="20.100000000000001" customHeight="1" thickBot="1">
      <c r="A36" s="830"/>
      <c r="B36" s="831"/>
      <c r="C36" s="831"/>
      <c r="D36" s="831"/>
      <c r="E36" s="242" t="s">
        <v>515</v>
      </c>
      <c r="F36" s="834" t="s">
        <v>518</v>
      </c>
      <c r="G36" s="834"/>
      <c r="H36" s="834"/>
      <c r="I36" s="834"/>
      <c r="J36" s="835"/>
    </row>
    <row r="37" spans="1:10" ht="15" customHeight="1" thickTop="1">
      <c r="A37" s="243"/>
      <c r="B37" s="243"/>
      <c r="C37" s="243"/>
      <c r="D37" s="243"/>
      <c r="E37" s="243"/>
      <c r="F37" s="244"/>
      <c r="G37" s="244"/>
      <c r="H37" s="244"/>
      <c r="I37" s="244"/>
      <c r="J37" s="244"/>
    </row>
    <row r="38" spans="1:10">
      <c r="A38" s="822" t="s">
        <v>519</v>
      </c>
      <c r="B38" s="822"/>
      <c r="C38" s="822"/>
      <c r="D38" s="822"/>
      <c r="E38" s="822"/>
      <c r="F38" s="822"/>
      <c r="G38" s="822"/>
      <c r="H38" s="822"/>
      <c r="I38" s="822"/>
      <c r="J38" s="822"/>
    </row>
    <row r="39" spans="1:10" ht="21" customHeight="1">
      <c r="A39" s="823" t="s">
        <v>520</v>
      </c>
      <c r="B39" s="823"/>
      <c r="C39" s="823"/>
      <c r="D39" s="823"/>
      <c r="E39" s="823"/>
      <c r="F39" s="823"/>
      <c r="G39" s="823"/>
      <c r="H39" s="823"/>
      <c r="I39" s="823"/>
      <c r="J39" s="823"/>
    </row>
    <row r="40" spans="1:10" ht="15" customHeight="1">
      <c r="A40" s="245"/>
      <c r="B40" s="245"/>
      <c r="C40" s="245"/>
      <c r="D40" s="245"/>
      <c r="E40" s="245"/>
      <c r="F40" s="245"/>
      <c r="G40" s="245"/>
      <c r="H40" s="245"/>
      <c r="I40" s="245"/>
      <c r="J40" s="245"/>
    </row>
    <row r="41" spans="1:10" ht="16.5" customHeight="1">
      <c r="A41" s="822" t="s">
        <v>521</v>
      </c>
      <c r="B41" s="822"/>
      <c r="C41" s="822"/>
      <c r="D41" s="822"/>
      <c r="E41" s="822"/>
      <c r="F41" s="822"/>
      <c r="G41" s="822"/>
      <c r="H41" s="822"/>
      <c r="I41" s="822"/>
      <c r="J41" s="822"/>
    </row>
    <row r="42" spans="1:10" ht="15" customHeight="1" thickBot="1">
      <c r="A42" s="246"/>
      <c r="B42" s="246"/>
      <c r="C42" s="246"/>
      <c r="D42" s="246"/>
      <c r="E42" s="246"/>
      <c r="F42" s="246"/>
      <c r="G42" s="246"/>
      <c r="H42" s="246"/>
      <c r="I42" s="246"/>
      <c r="J42" s="246"/>
    </row>
    <row r="43" spans="1:10" ht="16.5" customHeight="1" thickTop="1">
      <c r="A43" s="824" t="s">
        <v>522</v>
      </c>
      <c r="B43" s="825"/>
      <c r="C43" s="825"/>
      <c r="D43" s="825"/>
      <c r="E43" s="826"/>
      <c r="F43" s="824" t="s">
        <v>523</v>
      </c>
      <c r="G43" s="825"/>
      <c r="H43" s="825"/>
      <c r="I43" s="825"/>
      <c r="J43" s="826"/>
    </row>
    <row r="44" spans="1:10" ht="18" customHeight="1">
      <c r="A44" s="247" t="s">
        <v>524</v>
      </c>
      <c r="B44" s="827" t="s">
        <v>525</v>
      </c>
      <c r="C44" s="827"/>
      <c r="D44" s="827"/>
      <c r="E44" s="248" t="s">
        <v>526</v>
      </c>
      <c r="F44" s="247" t="s">
        <v>524</v>
      </c>
      <c r="G44" s="827" t="s">
        <v>527</v>
      </c>
      <c r="H44" s="827"/>
      <c r="I44" s="827"/>
      <c r="J44" s="248" t="s">
        <v>528</v>
      </c>
    </row>
    <row r="45" spans="1:10" ht="42.75" customHeight="1">
      <c r="A45" s="249" t="s">
        <v>529</v>
      </c>
      <c r="B45" s="790" t="s">
        <v>530</v>
      </c>
      <c r="C45" s="790"/>
      <c r="D45" s="790"/>
      <c r="E45" s="250"/>
      <c r="F45" s="249" t="s">
        <v>531</v>
      </c>
      <c r="G45" s="790" t="s">
        <v>532</v>
      </c>
      <c r="H45" s="790"/>
      <c r="I45" s="790"/>
      <c r="J45" s="250"/>
    </row>
    <row r="46" spans="1:10" ht="36.75" customHeight="1">
      <c r="A46" s="818" t="s">
        <v>533</v>
      </c>
      <c r="B46" s="790" t="s">
        <v>534</v>
      </c>
      <c r="C46" s="790"/>
      <c r="D46" s="790"/>
      <c r="E46" s="820"/>
      <c r="F46" s="249" t="s">
        <v>535</v>
      </c>
      <c r="G46" s="790" t="s">
        <v>536</v>
      </c>
      <c r="H46" s="790"/>
      <c r="I46" s="790"/>
      <c r="J46" s="250"/>
    </row>
    <row r="47" spans="1:10" ht="36" customHeight="1">
      <c r="A47" s="818"/>
      <c r="B47" s="790"/>
      <c r="C47" s="790"/>
      <c r="D47" s="790"/>
      <c r="E47" s="821"/>
      <c r="F47" s="249" t="s">
        <v>537</v>
      </c>
      <c r="G47" s="790" t="s">
        <v>538</v>
      </c>
      <c r="H47" s="790"/>
      <c r="I47" s="790"/>
      <c r="J47" s="250"/>
    </row>
    <row r="48" spans="1:10" ht="44.25" customHeight="1">
      <c r="A48" s="818"/>
      <c r="B48" s="790" t="s">
        <v>539</v>
      </c>
      <c r="C48" s="790"/>
      <c r="D48" s="790"/>
      <c r="E48" s="250"/>
      <c r="F48" s="818" t="s">
        <v>540</v>
      </c>
      <c r="G48" s="790" t="s">
        <v>541</v>
      </c>
      <c r="H48" s="790"/>
      <c r="I48" s="790"/>
      <c r="J48" s="817"/>
    </row>
    <row r="49" spans="1:16" ht="42.75" customHeight="1">
      <c r="A49" s="818" t="s">
        <v>542</v>
      </c>
      <c r="B49" s="790" t="s">
        <v>543</v>
      </c>
      <c r="C49" s="790"/>
      <c r="D49" s="790"/>
      <c r="E49" s="250"/>
      <c r="F49" s="818"/>
      <c r="G49" s="790"/>
      <c r="H49" s="790"/>
      <c r="I49" s="790"/>
      <c r="J49" s="817"/>
    </row>
    <row r="50" spans="1:16" ht="43.5" customHeight="1">
      <c r="A50" s="818"/>
      <c r="B50" s="790" t="s">
        <v>544</v>
      </c>
      <c r="C50" s="790"/>
      <c r="D50" s="790"/>
      <c r="E50" s="250"/>
      <c r="F50" s="249" t="s">
        <v>545</v>
      </c>
      <c r="G50" s="790" t="s">
        <v>546</v>
      </c>
      <c r="H50" s="790"/>
      <c r="I50" s="790"/>
      <c r="J50" s="250"/>
    </row>
    <row r="51" spans="1:16" ht="33.75" customHeight="1">
      <c r="A51" s="249" t="s">
        <v>547</v>
      </c>
      <c r="B51" s="803" t="s">
        <v>548</v>
      </c>
      <c r="C51" s="819"/>
      <c r="D51" s="819"/>
      <c r="E51" s="251"/>
      <c r="F51" s="818" t="s">
        <v>549</v>
      </c>
      <c r="G51" s="803" t="s">
        <v>550</v>
      </c>
      <c r="H51" s="803"/>
      <c r="I51" s="803"/>
      <c r="J51" s="817"/>
    </row>
    <row r="52" spans="1:16" ht="45.75" customHeight="1">
      <c r="A52" s="249" t="s">
        <v>551</v>
      </c>
      <c r="B52" s="803" t="s">
        <v>552</v>
      </c>
      <c r="C52" s="803"/>
      <c r="D52" s="803"/>
      <c r="E52" s="251"/>
      <c r="F52" s="818"/>
      <c r="G52" s="803"/>
      <c r="H52" s="803"/>
      <c r="I52" s="803"/>
      <c r="J52" s="817"/>
    </row>
    <row r="53" spans="1:16" ht="55.5" customHeight="1">
      <c r="A53" s="249" t="s">
        <v>553</v>
      </c>
      <c r="B53" s="803" t="s">
        <v>554</v>
      </c>
      <c r="C53" s="803"/>
      <c r="D53" s="803"/>
      <c r="E53" s="251"/>
      <c r="F53" s="249" t="s">
        <v>555</v>
      </c>
      <c r="G53" s="804" t="s">
        <v>556</v>
      </c>
      <c r="H53" s="805"/>
      <c r="I53" s="806"/>
      <c r="J53" s="250"/>
    </row>
    <row r="54" spans="1:16" ht="29.25" customHeight="1">
      <c r="A54" s="807" t="s">
        <v>557</v>
      </c>
      <c r="B54" s="809" t="s">
        <v>558</v>
      </c>
      <c r="C54" s="810"/>
      <c r="D54" s="811"/>
      <c r="E54" s="815"/>
      <c r="F54" s="807" t="s">
        <v>559</v>
      </c>
      <c r="G54" s="804" t="s">
        <v>560</v>
      </c>
      <c r="H54" s="805"/>
      <c r="I54" s="806"/>
      <c r="J54" s="250"/>
      <c r="P54" s="252"/>
    </row>
    <row r="55" spans="1:16" ht="33" customHeight="1">
      <c r="A55" s="808"/>
      <c r="B55" s="812"/>
      <c r="C55" s="813"/>
      <c r="D55" s="814"/>
      <c r="E55" s="816"/>
      <c r="F55" s="808"/>
      <c r="G55" s="803" t="s">
        <v>561</v>
      </c>
      <c r="H55" s="803"/>
      <c r="I55" s="803"/>
      <c r="J55" s="250"/>
    </row>
    <row r="56" spans="1:16" ht="56.25" customHeight="1">
      <c r="A56" s="249" t="s">
        <v>562</v>
      </c>
      <c r="B56" s="790" t="s">
        <v>563</v>
      </c>
      <c r="C56" s="790"/>
      <c r="D56" s="790"/>
      <c r="E56" s="250"/>
      <c r="F56" s="249" t="s">
        <v>564</v>
      </c>
      <c r="G56" s="791" t="s">
        <v>565</v>
      </c>
      <c r="H56" s="792"/>
      <c r="I56" s="793"/>
      <c r="J56" s="250"/>
    </row>
    <row r="57" spans="1:16" ht="24" customHeight="1">
      <c r="A57" s="253" t="s">
        <v>566</v>
      </c>
      <c r="B57" s="254"/>
      <c r="C57" s="255"/>
      <c r="D57" s="256"/>
      <c r="E57" s="257" t="s">
        <v>567</v>
      </c>
      <c r="F57" s="258" t="s">
        <v>568</v>
      </c>
      <c r="G57" s="259"/>
      <c r="H57" s="255"/>
      <c r="I57" s="256"/>
      <c r="J57" s="257" t="s">
        <v>569</v>
      </c>
    </row>
    <row r="58" spans="1:16" ht="24.75" customHeight="1">
      <c r="A58" s="794" t="s">
        <v>570</v>
      </c>
      <c r="B58" s="260"/>
      <c r="C58" s="261" t="s">
        <v>571</v>
      </c>
      <c r="D58" s="238"/>
      <c r="E58" s="262" t="s">
        <v>572</v>
      </c>
      <c r="F58" s="261" t="s">
        <v>573</v>
      </c>
      <c r="G58" s="238"/>
      <c r="H58" s="238" t="s">
        <v>574</v>
      </c>
      <c r="I58" s="262"/>
      <c r="J58" s="263" t="s">
        <v>575</v>
      </c>
    </row>
    <row r="59" spans="1:16" ht="33.75" customHeight="1" thickBot="1">
      <c r="A59" s="795"/>
      <c r="B59" s="796" t="s">
        <v>576</v>
      </c>
      <c r="C59" s="797"/>
      <c r="D59" s="797"/>
      <c r="E59" s="797"/>
      <c r="F59" s="797"/>
      <c r="G59" s="797"/>
      <c r="H59" s="797"/>
      <c r="I59" s="797"/>
      <c r="J59" s="798"/>
    </row>
    <row r="60" spans="1:16" ht="17.25" thickTop="1">
      <c r="A60" s="264"/>
      <c r="B60" s="265"/>
      <c r="C60" s="265"/>
      <c r="D60" s="265"/>
      <c r="E60" s="265"/>
      <c r="F60" s="265"/>
      <c r="G60" s="265"/>
      <c r="H60" s="265"/>
      <c r="I60" s="265"/>
      <c r="J60" s="265"/>
    </row>
    <row r="61" spans="1:16" ht="24.95" customHeight="1" thickBot="1">
      <c r="A61" s="799" t="s">
        <v>577</v>
      </c>
      <c r="B61" s="799"/>
      <c r="C61" s="799"/>
      <c r="D61" s="799"/>
      <c r="E61" s="799"/>
      <c r="F61" s="799"/>
      <c r="G61" s="799"/>
      <c r="H61" s="799"/>
      <c r="I61" s="799"/>
      <c r="J61" s="799"/>
      <c r="K61" s="252"/>
    </row>
    <row r="62" spans="1:16" ht="20.100000000000001" customHeight="1" thickTop="1">
      <c r="A62" s="266"/>
      <c r="B62" s="800" t="s">
        <v>578</v>
      </c>
      <c r="C62" s="800"/>
      <c r="D62" s="800"/>
      <c r="E62" s="800"/>
      <c r="F62" s="800"/>
      <c r="G62" s="800"/>
      <c r="H62" s="800"/>
      <c r="I62" s="801"/>
      <c r="J62" s="802"/>
    </row>
    <row r="63" spans="1:16" ht="33.75" customHeight="1">
      <c r="A63" s="777" t="s">
        <v>579</v>
      </c>
      <c r="B63" s="780" t="s">
        <v>580</v>
      </c>
      <c r="C63" s="781"/>
      <c r="D63" s="781"/>
      <c r="E63" s="781"/>
      <c r="F63" s="781"/>
      <c r="G63" s="781"/>
      <c r="H63" s="782"/>
      <c r="I63" s="267"/>
      <c r="J63" s="268"/>
    </row>
    <row r="64" spans="1:16" ht="20.100000000000001" customHeight="1">
      <c r="A64" s="778"/>
      <c r="B64" s="269"/>
      <c r="C64" s="270"/>
      <c r="D64" s="270"/>
      <c r="E64" s="270"/>
      <c r="F64" s="270"/>
      <c r="G64" s="271"/>
      <c r="H64" s="272"/>
      <c r="I64" s="272"/>
      <c r="J64" s="273"/>
    </row>
    <row r="65" spans="1:10" ht="20.100000000000001" customHeight="1">
      <c r="A65" s="778"/>
      <c r="B65" s="269"/>
      <c r="C65" s="274"/>
      <c r="D65" s="274"/>
      <c r="E65" s="274"/>
      <c r="F65" s="274"/>
      <c r="G65" s="272"/>
      <c r="H65" s="272"/>
      <c r="I65" s="272"/>
      <c r="J65" s="273"/>
    </row>
    <row r="66" spans="1:10" ht="16.5" customHeight="1">
      <c r="A66" s="778"/>
      <c r="B66" s="275"/>
      <c r="C66" s="276" t="s">
        <v>581</v>
      </c>
      <c r="D66" s="277" t="s">
        <v>582</v>
      </c>
      <c r="E66" s="277" t="s">
        <v>583</v>
      </c>
      <c r="F66" s="277" t="s">
        <v>584</v>
      </c>
      <c r="G66" s="277" t="s">
        <v>585</v>
      </c>
      <c r="H66" s="252"/>
      <c r="I66" s="278"/>
      <c r="J66" s="279"/>
    </row>
    <row r="67" spans="1:10" ht="30" customHeight="1" thickBot="1">
      <c r="A67" s="779"/>
      <c r="B67" s="783" t="s">
        <v>586</v>
      </c>
      <c r="C67" s="783"/>
      <c r="D67" s="783"/>
      <c r="E67" s="783"/>
      <c r="F67" s="783"/>
      <c r="G67" s="783"/>
      <c r="H67" s="280"/>
      <c r="I67" s="281"/>
      <c r="J67" s="282"/>
    </row>
    <row r="68" spans="1:10" ht="15" customHeight="1" thickTop="1">
      <c r="A68" s="283"/>
      <c r="B68" s="284"/>
      <c r="C68" s="284"/>
      <c r="D68" s="284"/>
      <c r="E68" s="284"/>
      <c r="F68" s="284"/>
      <c r="G68" s="284"/>
      <c r="H68" s="284"/>
      <c r="I68" s="284"/>
      <c r="J68" s="283"/>
    </row>
    <row r="69" spans="1:10" ht="30" customHeight="1" thickBot="1">
      <c r="A69" s="784" t="s">
        <v>587</v>
      </c>
      <c r="B69" s="784"/>
      <c r="C69" s="784"/>
      <c r="D69" s="784"/>
      <c r="E69" s="784"/>
      <c r="F69" s="784"/>
      <c r="G69" s="784"/>
      <c r="H69" s="784"/>
      <c r="I69" s="784"/>
      <c r="J69" s="784"/>
    </row>
    <row r="70" spans="1:10" ht="31.5" customHeight="1" thickTop="1">
      <c r="A70" s="785" t="s">
        <v>588</v>
      </c>
      <c r="B70" s="786"/>
      <c r="C70" s="787"/>
      <c r="D70" s="788"/>
      <c r="E70" s="786"/>
      <c r="F70" s="786"/>
      <c r="G70" s="786"/>
      <c r="H70" s="786"/>
      <c r="I70" s="786"/>
      <c r="J70" s="789"/>
    </row>
    <row r="71" spans="1:10" ht="33" customHeight="1">
      <c r="A71" s="760" t="s">
        <v>589</v>
      </c>
      <c r="B71" s="761"/>
      <c r="C71" s="762"/>
      <c r="D71" s="763"/>
      <c r="E71" s="761"/>
      <c r="F71" s="761"/>
      <c r="G71" s="761"/>
      <c r="H71" s="761"/>
      <c r="I71" s="761"/>
      <c r="J71" s="764"/>
    </row>
    <row r="72" spans="1:10" ht="46.5" customHeight="1" thickBot="1">
      <c r="A72" s="765" t="s">
        <v>590</v>
      </c>
      <c r="B72" s="766"/>
      <c r="C72" s="767"/>
      <c r="D72" s="768"/>
      <c r="E72" s="766"/>
      <c r="F72" s="766"/>
      <c r="G72" s="766"/>
      <c r="H72" s="766"/>
      <c r="I72" s="766"/>
      <c r="J72" s="769"/>
    </row>
    <row r="73" spans="1:10" ht="9.9499999999999993" customHeight="1" thickTop="1" thickBot="1">
      <c r="A73" s="285"/>
      <c r="B73" s="285"/>
      <c r="C73" s="285"/>
      <c r="D73" s="285"/>
      <c r="E73" s="285"/>
      <c r="F73" s="285"/>
      <c r="G73" s="285"/>
      <c r="H73" s="285"/>
      <c r="I73" s="285"/>
      <c r="J73" s="285"/>
    </row>
    <row r="74" spans="1:10" ht="30" customHeight="1" thickTop="1">
      <c r="A74" s="770" t="s">
        <v>591</v>
      </c>
      <c r="B74" s="771"/>
      <c r="C74" s="772"/>
      <c r="D74" s="773"/>
      <c r="E74" s="286" t="s">
        <v>592</v>
      </c>
      <c r="F74" s="774" t="s">
        <v>593</v>
      </c>
      <c r="G74" s="775"/>
      <c r="H74" s="776"/>
      <c r="I74" s="308" t="s">
        <v>652</v>
      </c>
      <c r="J74" s="287"/>
    </row>
    <row r="75" spans="1:10" ht="30" customHeight="1">
      <c r="A75" s="739" t="s">
        <v>594</v>
      </c>
      <c r="B75" s="740"/>
      <c r="C75" s="741"/>
      <c r="D75" s="748" t="s">
        <v>595</v>
      </c>
      <c r="E75" s="749"/>
      <c r="F75" s="749"/>
      <c r="G75" s="749"/>
      <c r="H75" s="749"/>
      <c r="I75" s="749"/>
      <c r="J75" s="750"/>
    </row>
    <row r="76" spans="1:10">
      <c r="A76" s="742"/>
      <c r="B76" s="743"/>
      <c r="C76" s="744"/>
      <c r="D76" s="748" t="s">
        <v>596</v>
      </c>
      <c r="E76" s="749"/>
      <c r="F76" s="749"/>
      <c r="G76" s="749"/>
      <c r="H76" s="749"/>
      <c r="I76" s="749"/>
      <c r="J76" s="750"/>
    </row>
    <row r="77" spans="1:10">
      <c r="A77" s="745"/>
      <c r="B77" s="746"/>
      <c r="C77" s="747"/>
      <c r="D77" s="748" t="s">
        <v>597</v>
      </c>
      <c r="E77" s="749"/>
      <c r="F77" s="749"/>
      <c r="G77" s="749"/>
      <c r="H77" s="749"/>
      <c r="I77" s="749"/>
      <c r="J77" s="750"/>
    </row>
    <row r="78" spans="1:10" ht="138" customHeight="1">
      <c r="A78" s="751"/>
      <c r="B78" s="753" t="s">
        <v>598</v>
      </c>
      <c r="C78" s="754"/>
      <c r="D78" s="748" t="s">
        <v>599</v>
      </c>
      <c r="E78" s="749"/>
      <c r="F78" s="749"/>
      <c r="G78" s="749"/>
      <c r="H78" s="749"/>
      <c r="I78" s="749"/>
      <c r="J78" s="750"/>
    </row>
    <row r="79" spans="1:10" ht="114.75" customHeight="1" thickBot="1">
      <c r="A79" s="752"/>
      <c r="B79" s="755" t="s">
        <v>600</v>
      </c>
      <c r="C79" s="756"/>
      <c r="D79" s="757" t="s">
        <v>601</v>
      </c>
      <c r="E79" s="758"/>
      <c r="F79" s="758"/>
      <c r="G79" s="758"/>
      <c r="H79" s="758"/>
      <c r="I79" s="758"/>
      <c r="J79" s="759"/>
    </row>
    <row r="80" spans="1:10" ht="19.5" thickTop="1">
      <c r="J80" s="288" t="s">
        <v>188</v>
      </c>
    </row>
  </sheetData>
  <mergeCells count="116">
    <mergeCell ref="A2:J2"/>
    <mergeCell ref="B3:C3"/>
    <mergeCell ref="A4:J4"/>
    <mergeCell ref="B5:C5"/>
    <mergeCell ref="E5:F5"/>
    <mergeCell ref="H5:J5"/>
    <mergeCell ref="B8:J8"/>
    <mergeCell ref="B9:J9"/>
    <mergeCell ref="B10:J10"/>
    <mergeCell ref="B11:J11"/>
    <mergeCell ref="B12:J12"/>
    <mergeCell ref="B13:J13"/>
    <mergeCell ref="B6:C6"/>
    <mergeCell ref="E6:F6"/>
    <mergeCell ref="H6:J6"/>
    <mergeCell ref="B7:C7"/>
    <mergeCell ref="E7:F7"/>
    <mergeCell ref="H7:J7"/>
    <mergeCell ref="B21:C21"/>
    <mergeCell ref="H21:I21"/>
    <mergeCell ref="B22:C22"/>
    <mergeCell ref="H22:I22"/>
    <mergeCell ref="B23:C23"/>
    <mergeCell ref="H23:I23"/>
    <mergeCell ref="B14:J14"/>
    <mergeCell ref="A16:J16"/>
    <mergeCell ref="A17:J17"/>
    <mergeCell ref="A19:A20"/>
    <mergeCell ref="B19:E19"/>
    <mergeCell ref="F19:F20"/>
    <mergeCell ref="G19:J19"/>
    <mergeCell ref="B20:C20"/>
    <mergeCell ref="H20:I20"/>
    <mergeCell ref="A29:B32"/>
    <mergeCell ref="C29:D30"/>
    <mergeCell ref="F29:J29"/>
    <mergeCell ref="F30:J30"/>
    <mergeCell ref="C31:D32"/>
    <mergeCell ref="F31:J31"/>
    <mergeCell ref="F32:J32"/>
    <mergeCell ref="B24:C24"/>
    <mergeCell ref="H24:I24"/>
    <mergeCell ref="A25:A26"/>
    <mergeCell ref="B25:E26"/>
    <mergeCell ref="H25:I25"/>
    <mergeCell ref="H26:I26"/>
    <mergeCell ref="A38:J38"/>
    <mergeCell ref="A39:J39"/>
    <mergeCell ref="A41:J41"/>
    <mergeCell ref="A43:E43"/>
    <mergeCell ref="F43:J43"/>
    <mergeCell ref="B44:D44"/>
    <mergeCell ref="G44:I44"/>
    <mergeCell ref="A33:B36"/>
    <mergeCell ref="C33:D34"/>
    <mergeCell ref="F33:J33"/>
    <mergeCell ref="F34:J34"/>
    <mergeCell ref="C35:D36"/>
    <mergeCell ref="F35:J35"/>
    <mergeCell ref="F36:J36"/>
    <mergeCell ref="B45:D45"/>
    <mergeCell ref="G45:I45"/>
    <mergeCell ref="A46:A48"/>
    <mergeCell ref="B46:D47"/>
    <mergeCell ref="E46:E47"/>
    <mergeCell ref="G46:I46"/>
    <mergeCell ref="G47:I47"/>
    <mergeCell ref="B48:D48"/>
    <mergeCell ref="F48:F49"/>
    <mergeCell ref="G48:I49"/>
    <mergeCell ref="J48:J49"/>
    <mergeCell ref="A49:A50"/>
    <mergeCell ref="B49:D49"/>
    <mergeCell ref="B50:D50"/>
    <mergeCell ref="G50:I50"/>
    <mergeCell ref="B51:D51"/>
    <mergeCell ref="F51:F52"/>
    <mergeCell ref="G51:I52"/>
    <mergeCell ref="J51:J52"/>
    <mergeCell ref="B52:D52"/>
    <mergeCell ref="B56:D56"/>
    <mergeCell ref="G56:I56"/>
    <mergeCell ref="A58:A59"/>
    <mergeCell ref="B59:J59"/>
    <mergeCell ref="A61:J61"/>
    <mergeCell ref="B62:J62"/>
    <mergeCell ref="B53:D53"/>
    <mergeCell ref="G53:I53"/>
    <mergeCell ref="A54:A55"/>
    <mergeCell ref="B54:D55"/>
    <mergeCell ref="E54:E55"/>
    <mergeCell ref="F54:F55"/>
    <mergeCell ref="G54:I54"/>
    <mergeCell ref="G55:I55"/>
    <mergeCell ref="A71:C71"/>
    <mergeCell ref="D71:J71"/>
    <mergeCell ref="A72:C72"/>
    <mergeCell ref="D72:J72"/>
    <mergeCell ref="A74:B74"/>
    <mergeCell ref="C74:D74"/>
    <mergeCell ref="F74:H74"/>
    <mergeCell ref="A63:A67"/>
    <mergeCell ref="B63:H63"/>
    <mergeCell ref="B67:G67"/>
    <mergeCell ref="A69:J69"/>
    <mergeCell ref="A70:C70"/>
    <mergeCell ref="D70:J70"/>
    <mergeCell ref="A75:C77"/>
    <mergeCell ref="D75:J75"/>
    <mergeCell ref="D76:J76"/>
    <mergeCell ref="D77:J77"/>
    <mergeCell ref="A78:A79"/>
    <mergeCell ref="B78:C78"/>
    <mergeCell ref="D78:J78"/>
    <mergeCell ref="B79:C79"/>
    <mergeCell ref="D79:J79"/>
  </mergeCells>
  <phoneticPr fontId="10" type="noConversion"/>
  <pageMargins left="0.31496062992125984" right="0.31496062992125984" top="0.94488188976377963" bottom="0.55118110236220474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2"/>
  <sheetViews>
    <sheetView topLeftCell="A34" workbookViewId="0">
      <selection activeCell="C27" sqref="C27"/>
    </sheetView>
  </sheetViews>
  <sheetFormatPr defaultRowHeight="13.5"/>
  <cols>
    <col min="1" max="1" width="13.77734375" customWidth="1"/>
    <col min="2" max="2" width="15.33203125" customWidth="1"/>
    <col min="3" max="3" width="10" bestFit="1" customWidth="1"/>
  </cols>
  <sheetData>
    <row r="1" spans="1:8" ht="21.95" customHeight="1">
      <c r="G1" s="101" t="s">
        <v>422</v>
      </c>
      <c r="H1" s="98">
        <v>11866</v>
      </c>
    </row>
    <row r="2" spans="1:8" ht="21.95" customHeight="1">
      <c r="A2" s="869" t="s">
        <v>229</v>
      </c>
      <c r="B2" s="869"/>
      <c r="C2" s="869"/>
      <c r="D2" s="869"/>
      <c r="E2" s="869"/>
      <c r="G2" s="101" t="s">
        <v>264</v>
      </c>
      <c r="H2" s="98">
        <v>11012</v>
      </c>
    </row>
    <row r="3" spans="1:8" ht="21.95" customHeight="1">
      <c r="G3" s="101" t="s">
        <v>646</v>
      </c>
      <c r="H3" s="98">
        <v>10154</v>
      </c>
    </row>
    <row r="4" spans="1:8" ht="21.95" customHeight="1">
      <c r="E4" t="s">
        <v>230</v>
      </c>
      <c r="G4" s="101" t="s">
        <v>265</v>
      </c>
      <c r="H4" s="98">
        <v>5933</v>
      </c>
    </row>
    <row r="5" spans="1:8" ht="21.95" customHeight="1">
      <c r="A5" s="870" t="s">
        <v>231</v>
      </c>
      <c r="B5" s="870"/>
      <c r="C5" s="67" t="s">
        <v>232</v>
      </c>
      <c r="D5" s="68" t="s">
        <v>233</v>
      </c>
      <c r="E5" s="68" t="s">
        <v>234</v>
      </c>
      <c r="G5" s="101" t="s">
        <v>266</v>
      </c>
      <c r="H5" s="98">
        <v>5506</v>
      </c>
    </row>
    <row r="6" spans="1:8" ht="21.95" customHeight="1">
      <c r="A6" s="871" t="s">
        <v>235</v>
      </c>
      <c r="B6" s="871"/>
      <c r="C6" s="100">
        <v>59330</v>
      </c>
      <c r="D6" s="69">
        <v>55060</v>
      </c>
      <c r="E6" s="69">
        <v>50770</v>
      </c>
      <c r="G6" s="101" t="s">
        <v>421</v>
      </c>
      <c r="H6" s="98">
        <v>5077</v>
      </c>
    </row>
    <row r="7" spans="1:8" ht="21.95" customHeight="1">
      <c r="A7" s="865" t="s">
        <v>260</v>
      </c>
      <c r="B7" s="865"/>
      <c r="C7" s="100">
        <f>C6*0.2</f>
        <v>11866</v>
      </c>
      <c r="D7" s="100">
        <f>D6*0.2</f>
        <v>11012</v>
      </c>
      <c r="E7" s="100">
        <f>E6*0.2</f>
        <v>10154</v>
      </c>
      <c r="F7" s="101"/>
      <c r="G7" s="98"/>
    </row>
    <row r="8" spans="1:8" ht="21.95" customHeight="1">
      <c r="A8" s="865" t="s">
        <v>261</v>
      </c>
      <c r="B8" s="865"/>
      <c r="C8" s="100">
        <f>C6*0.1</f>
        <v>5933</v>
      </c>
      <c r="D8" s="100">
        <f>D6*0.1</f>
        <v>5506</v>
      </c>
      <c r="E8" s="100">
        <f>E6*0.1</f>
        <v>5077</v>
      </c>
      <c r="F8" s="101"/>
      <c r="G8" s="98"/>
    </row>
    <row r="9" spans="1:8" ht="21.95" customHeight="1">
      <c r="A9" s="871" t="s">
        <v>236</v>
      </c>
      <c r="B9" s="871"/>
      <c r="C9" s="69">
        <f>C6*30</f>
        <v>1779900</v>
      </c>
      <c r="D9" s="69">
        <f>D6*30</f>
        <v>1651800</v>
      </c>
      <c r="E9" s="69">
        <f>E6*30</f>
        <v>1523100</v>
      </c>
      <c r="F9" s="97"/>
      <c r="G9" s="97"/>
    </row>
    <row r="10" spans="1:8" ht="21.95" customHeight="1">
      <c r="A10" s="872" t="s">
        <v>237</v>
      </c>
      <c r="B10" s="95" t="s">
        <v>238</v>
      </c>
      <c r="C10" s="69">
        <f>(C6*30)*0.8</f>
        <v>1423920</v>
      </c>
      <c r="D10" s="69">
        <f>(D6*30)*0.8</f>
        <v>1321440</v>
      </c>
      <c r="E10" s="69">
        <f>(E6*30)*0.8</f>
        <v>1218480</v>
      </c>
      <c r="F10" s="97"/>
      <c r="G10" s="97"/>
    </row>
    <row r="11" spans="1:8" ht="21.95" customHeight="1">
      <c r="A11" s="872"/>
      <c r="B11" s="95" t="s">
        <v>239</v>
      </c>
      <c r="C11" s="69">
        <f>C6*30*0.2</f>
        <v>355980</v>
      </c>
      <c r="D11" s="69">
        <f>D6*30*0.2</f>
        <v>330360</v>
      </c>
      <c r="E11" s="69">
        <f>E6*30*0.2</f>
        <v>304620</v>
      </c>
      <c r="F11" s="97"/>
      <c r="G11" s="97"/>
    </row>
    <row r="12" spans="1:8" ht="21.95" customHeight="1">
      <c r="A12" s="864" t="s">
        <v>262</v>
      </c>
      <c r="B12" s="95" t="s">
        <v>240</v>
      </c>
      <c r="C12" s="69">
        <f>C6*30*0.9</f>
        <v>1601910</v>
      </c>
      <c r="D12" s="69">
        <f>D6*30*0.9</f>
        <v>1486620</v>
      </c>
      <c r="E12" s="69">
        <f>E6*30*0.9</f>
        <v>1370790</v>
      </c>
      <c r="F12" s="97"/>
      <c r="G12" s="97"/>
    </row>
    <row r="13" spans="1:8" ht="21.95" customHeight="1">
      <c r="A13" s="865"/>
      <c r="B13" s="95" t="s">
        <v>241</v>
      </c>
      <c r="C13" s="69">
        <f>(C6*30)*0.1</f>
        <v>177990</v>
      </c>
      <c r="D13" s="69">
        <f>(D6*30)*0.1</f>
        <v>165180</v>
      </c>
      <c r="E13" s="69">
        <f>(E6*30)*0.1</f>
        <v>152310</v>
      </c>
      <c r="F13" s="99"/>
      <c r="G13" s="99"/>
    </row>
    <row r="14" spans="1:8" ht="21.95" customHeight="1">
      <c r="A14" s="95" t="s">
        <v>242</v>
      </c>
      <c r="B14" s="95" t="s">
        <v>243</v>
      </c>
      <c r="C14" s="69">
        <v>198000</v>
      </c>
      <c r="D14" s="69">
        <v>198000</v>
      </c>
      <c r="E14" s="69">
        <v>198000</v>
      </c>
      <c r="F14" s="99"/>
      <c r="G14" s="99"/>
    </row>
    <row r="15" spans="1:8" ht="21.95" customHeight="1">
      <c r="A15" s="96" t="s">
        <v>237</v>
      </c>
      <c r="B15" s="95" t="s">
        <v>244</v>
      </c>
      <c r="C15" s="69">
        <f>C14+C11</f>
        <v>553980</v>
      </c>
      <c r="D15" s="69">
        <f>D14+D11</f>
        <v>528360</v>
      </c>
      <c r="E15" s="69">
        <f>E14+E11</f>
        <v>502620</v>
      </c>
      <c r="F15" s="97"/>
      <c r="G15" s="97"/>
    </row>
    <row r="16" spans="1:8" ht="31.5" customHeight="1">
      <c r="A16" s="70" t="s">
        <v>262</v>
      </c>
      <c r="B16" s="95" t="s">
        <v>244</v>
      </c>
      <c r="C16" s="69">
        <f>C14+C13</f>
        <v>375990</v>
      </c>
      <c r="D16" s="69">
        <f>D13+D14</f>
        <v>363180</v>
      </c>
      <c r="E16" s="69">
        <f>E14+E13</f>
        <v>350310</v>
      </c>
      <c r="F16" s="97"/>
      <c r="G16" s="97"/>
    </row>
    <row r="17" spans="1:7" ht="21.95" customHeight="1">
      <c r="A17" s="866" t="s">
        <v>645</v>
      </c>
      <c r="B17" s="866"/>
      <c r="C17" s="71"/>
      <c r="D17" s="71"/>
      <c r="E17" s="71"/>
      <c r="F17" s="97"/>
      <c r="G17" s="97"/>
    </row>
    <row r="18" spans="1:7" ht="21.95" customHeight="1">
      <c r="C18" s="72"/>
      <c r="D18" s="71"/>
      <c r="E18" s="71"/>
      <c r="F18" s="97"/>
      <c r="G18" s="97"/>
    </row>
    <row r="19" spans="1:7" ht="21.95" customHeight="1">
      <c r="A19" s="867" t="s">
        <v>263</v>
      </c>
      <c r="B19" s="867"/>
      <c r="C19" s="867"/>
      <c r="D19" s="867"/>
      <c r="E19" s="105" t="e">
        <f>MATCH(B20,G:G,0)</f>
        <v>#N/A</v>
      </c>
      <c r="F19" s="97"/>
      <c r="G19" s="97"/>
    </row>
    <row r="20" spans="1:7" ht="21.95" customHeight="1">
      <c r="A20" s="91" t="s">
        <v>245</v>
      </c>
      <c r="B20" s="102" t="str">
        <f>장기요양급여이용표준약관!A11</f>
        <v>-일반</v>
      </c>
      <c r="C20" s="74" t="s">
        <v>246</v>
      </c>
      <c r="D20" s="75">
        <v>2</v>
      </c>
      <c r="E20" s="76"/>
    </row>
    <row r="21" spans="1:7" ht="21.95" customHeight="1">
      <c r="A21" s="91" t="s">
        <v>247</v>
      </c>
      <c r="B21" s="73">
        <f>장기요양급여이용표준약관!C14</f>
        <v>0</v>
      </c>
      <c r="C21" s="91" t="s">
        <v>257</v>
      </c>
      <c r="D21" s="77">
        <f>장기요양급여이용표준약관!B27</f>
        <v>0</v>
      </c>
      <c r="E21" s="76"/>
    </row>
    <row r="22" spans="1:7" ht="21.95" customHeight="1">
      <c r="A22" s="91" t="s">
        <v>248</v>
      </c>
      <c r="B22" s="73">
        <f>장기요양급여이용표준약관!C22</f>
        <v>0</v>
      </c>
      <c r="C22" s="91" t="s">
        <v>258</v>
      </c>
      <c r="D22" s="77">
        <f ca="1">DATE(YEAR(TODAY()),MONTH(TODAY())+1,0)</f>
        <v>44530</v>
      </c>
      <c r="E22" s="76"/>
    </row>
    <row r="23" spans="1:7" ht="21.95" customHeight="1">
      <c r="E23" s="76"/>
    </row>
    <row r="24" spans="1:7" ht="21.95" customHeight="1">
      <c r="A24" s="78" t="s">
        <v>249</v>
      </c>
      <c r="B24" s="79">
        <f>65870*31*0.2-6580-4</f>
        <v>401810</v>
      </c>
      <c r="C24" s="80" t="s">
        <v>250</v>
      </c>
      <c r="D24" s="81">
        <v>10154</v>
      </c>
      <c r="E24" s="71"/>
    </row>
    <row r="25" spans="1:7" ht="21.95" customHeight="1">
      <c r="A25" s="78" t="s">
        <v>243</v>
      </c>
      <c r="B25" s="79">
        <f>6600*31</f>
        <v>204600</v>
      </c>
      <c r="C25" s="82" t="s">
        <v>251</v>
      </c>
      <c r="D25" s="79">
        <v>30.5</v>
      </c>
      <c r="E25" s="71"/>
    </row>
    <row r="26" spans="1:7" ht="21.95" customHeight="1">
      <c r="A26" s="78" t="s">
        <v>252</v>
      </c>
      <c r="B26" s="83">
        <v>-4400</v>
      </c>
      <c r="E26" s="84"/>
    </row>
    <row r="27" spans="1:7" ht="21.95" customHeight="1">
      <c r="A27" s="85" t="s">
        <v>253</v>
      </c>
      <c r="B27" s="86">
        <f>ROUND(B24+B25+B26,-1)</f>
        <v>602010</v>
      </c>
      <c r="E27" s="84"/>
    </row>
    <row r="28" spans="1:7" ht="21.95" customHeight="1">
      <c r="A28" s="868"/>
      <c r="B28" s="868"/>
      <c r="C28" s="868"/>
      <c r="D28" s="868"/>
      <c r="E28" s="868"/>
    </row>
    <row r="29" spans="1:7" ht="21.95" customHeight="1">
      <c r="A29" s="208" t="s">
        <v>254</v>
      </c>
      <c r="B29" s="208"/>
      <c r="C29" s="208"/>
      <c r="D29" s="208"/>
      <c r="E29" s="208"/>
      <c r="F29" s="87"/>
    </row>
    <row r="30" spans="1:7" ht="21.95" customHeight="1">
      <c r="A30" s="209" t="s">
        <v>255</v>
      </c>
      <c r="B30" s="209"/>
      <c r="C30" s="209"/>
      <c r="D30" s="209"/>
      <c r="E30" s="209"/>
      <c r="F30" s="209"/>
    </row>
    <row r="31" spans="1:7" ht="21.95" customHeight="1">
      <c r="A31" s="209" t="s">
        <v>256</v>
      </c>
      <c r="B31" s="209"/>
      <c r="C31" s="209"/>
      <c r="D31" s="209"/>
      <c r="E31" s="209"/>
      <c r="F31" s="209"/>
    </row>
    <row r="32" spans="1:7" ht="21.95" customHeight="1">
      <c r="A32" s="209" t="s">
        <v>819</v>
      </c>
      <c r="B32" s="209"/>
      <c r="C32" s="209"/>
      <c r="D32" s="209"/>
      <c r="E32" s="209"/>
      <c r="F32" s="209"/>
    </row>
  </sheetData>
  <mergeCells count="11">
    <mergeCell ref="A2:E2"/>
    <mergeCell ref="A5:B5"/>
    <mergeCell ref="A6:B6"/>
    <mergeCell ref="A9:B9"/>
    <mergeCell ref="A10:A11"/>
    <mergeCell ref="A12:A13"/>
    <mergeCell ref="A17:B17"/>
    <mergeCell ref="A19:D19"/>
    <mergeCell ref="A28:E28"/>
    <mergeCell ref="A7:B7"/>
    <mergeCell ref="A8:B8"/>
  </mergeCells>
  <phoneticPr fontId="10" type="noConversion"/>
  <pageMargins left="0.7" right="0.7" top="0.75" bottom="0.75" header="0.3" footer="0.3"/>
  <pageSetup paperSize="9" orientation="portrait" r:id="rId1"/>
  <ignoredErrors>
    <ignoredError sqref="D16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M107"/>
  <sheetViews>
    <sheetView workbookViewId="0">
      <selection activeCell="O21" sqref="O21"/>
    </sheetView>
  </sheetViews>
  <sheetFormatPr defaultRowHeight="16.5"/>
  <cols>
    <col min="1" max="1" width="6.6640625" style="176" customWidth="1"/>
    <col min="2" max="2" width="9.5546875" style="176" customWidth="1"/>
    <col min="3" max="3" width="6.5546875" style="176" customWidth="1"/>
    <col min="4" max="4" width="4.77734375" style="176" customWidth="1"/>
    <col min="5" max="5" width="8" style="176" customWidth="1"/>
    <col min="6" max="6" width="9.109375" style="176" customWidth="1"/>
    <col min="7" max="7" width="12.5546875" style="177" customWidth="1"/>
    <col min="8" max="8" width="7" style="176" customWidth="1"/>
    <col min="9" max="9" width="6.5546875" style="176" customWidth="1"/>
    <col min="10" max="10" width="8" style="177" customWidth="1"/>
    <col min="11" max="11" width="0.109375" style="177" customWidth="1"/>
    <col min="12" max="13" width="8.88671875" style="177"/>
    <col min="14" max="16384" width="8.88671875" style="178"/>
  </cols>
  <sheetData>
    <row r="1" spans="1:13" s="172" customFormat="1" ht="13.5">
      <c r="A1" s="292"/>
      <c r="B1" s="292"/>
      <c r="C1" s="292"/>
      <c r="D1" s="292"/>
      <c r="E1" s="292"/>
      <c r="F1" s="292"/>
      <c r="G1" s="293"/>
      <c r="H1" s="293"/>
      <c r="I1" s="292"/>
      <c r="J1" s="292"/>
      <c r="K1" s="293"/>
      <c r="L1" s="171"/>
      <c r="M1" s="171"/>
    </row>
    <row r="2" spans="1:13" s="174" customFormat="1" ht="44.25" customHeight="1">
      <c r="A2" s="904" t="s">
        <v>604</v>
      </c>
      <c r="B2" s="905"/>
      <c r="C2" s="905"/>
      <c r="D2" s="905"/>
      <c r="E2" s="905"/>
      <c r="F2" s="905"/>
      <c r="G2" s="905"/>
      <c r="H2" s="905"/>
      <c r="I2" s="905"/>
      <c r="J2" s="905"/>
      <c r="K2" s="906"/>
      <c r="L2" s="173"/>
      <c r="M2" s="173"/>
    </row>
    <row r="3" spans="1:13" s="172" customFormat="1" ht="22.5" customHeight="1">
      <c r="A3" s="879" t="s">
        <v>605</v>
      </c>
      <c r="B3" s="294" t="s">
        <v>606</v>
      </c>
      <c r="C3" s="879">
        <f>장기요양급여이용표준약관!C14</f>
        <v>0</v>
      </c>
      <c r="D3" s="879"/>
      <c r="E3" s="879"/>
      <c r="F3" s="294" t="s">
        <v>607</v>
      </c>
      <c r="G3" s="294"/>
      <c r="H3" s="294" t="s">
        <v>608</v>
      </c>
      <c r="I3" s="879">
        <f>장기요양급여이용표준약관!C16</f>
        <v>0</v>
      </c>
      <c r="J3" s="879"/>
      <c r="K3" s="879"/>
      <c r="L3" s="171"/>
      <c r="M3" s="171"/>
    </row>
    <row r="4" spans="1:13" s="172" customFormat="1" ht="22.5" customHeight="1">
      <c r="A4" s="879"/>
      <c r="B4" s="294" t="s">
        <v>609</v>
      </c>
      <c r="C4" s="879" t="e">
        <f>#REF!</f>
        <v>#REF!</v>
      </c>
      <c r="D4" s="879"/>
      <c r="E4" s="879"/>
      <c r="F4" s="294" t="s">
        <v>610</v>
      </c>
      <c r="G4" s="294">
        <f>장기요양급여이용표준약관!F14</f>
        <v>0</v>
      </c>
      <c r="H4" s="294" t="s">
        <v>611</v>
      </c>
      <c r="I4" s="879">
        <f>장기요양급여이용표준약관!F16</f>
        <v>0</v>
      </c>
      <c r="J4" s="879"/>
      <c r="K4" s="879"/>
      <c r="L4" s="171"/>
      <c r="M4" s="171"/>
    </row>
    <row r="5" spans="1:13" s="172" customFormat="1" ht="22.5" customHeight="1">
      <c r="A5" s="879" t="s">
        <v>612</v>
      </c>
      <c r="B5" s="294" t="s">
        <v>606</v>
      </c>
      <c r="C5" s="879">
        <f>장기요양급여이용표준약관!C22</f>
        <v>0</v>
      </c>
      <c r="D5" s="879"/>
      <c r="E5" s="879"/>
      <c r="F5" s="294" t="s">
        <v>613</v>
      </c>
      <c r="G5" s="294">
        <f>장기요양급여이용표준약관!G22</f>
        <v>0</v>
      </c>
      <c r="H5" s="294" t="s">
        <v>614</v>
      </c>
      <c r="I5" s="879">
        <f>장기요양급여이용표준약관!C23</f>
        <v>0</v>
      </c>
      <c r="J5" s="879"/>
      <c r="K5" s="879"/>
      <c r="L5" s="171"/>
      <c r="M5" s="171"/>
    </row>
    <row r="6" spans="1:13" s="172" customFormat="1" ht="22.5" customHeight="1">
      <c r="A6" s="879"/>
      <c r="B6" s="294" t="s">
        <v>615</v>
      </c>
      <c r="C6" s="879">
        <f>장기요양급여이용표준약관!C25</f>
        <v>0</v>
      </c>
      <c r="D6" s="879"/>
      <c r="E6" s="879"/>
      <c r="F6" s="879"/>
      <c r="G6" s="879"/>
      <c r="H6" s="294" t="s">
        <v>611</v>
      </c>
      <c r="I6" s="879">
        <f>장기요양급여이용표준약관!G24</f>
        <v>0</v>
      </c>
      <c r="J6" s="879"/>
      <c r="K6" s="879"/>
      <c r="L6" s="171"/>
      <c r="M6" s="171"/>
    </row>
    <row r="7" spans="1:13" s="172" customFormat="1" ht="27.75" customHeight="1">
      <c r="A7" s="294" t="s">
        <v>616</v>
      </c>
      <c r="B7" s="879" t="s">
        <v>617</v>
      </c>
      <c r="C7" s="879"/>
      <c r="D7" s="294" t="s">
        <v>618</v>
      </c>
      <c r="E7" s="879" t="s">
        <v>619</v>
      </c>
      <c r="F7" s="879"/>
      <c r="G7" s="879"/>
      <c r="H7" s="294" t="s">
        <v>611</v>
      </c>
      <c r="I7" s="879" t="s">
        <v>620</v>
      </c>
      <c r="J7" s="879"/>
      <c r="K7" s="879"/>
      <c r="L7" s="171"/>
      <c r="M7" s="171"/>
    </row>
    <row r="8" spans="1:13" s="172" customFormat="1" ht="22.5" customHeight="1">
      <c r="A8" s="295"/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171"/>
      <c r="M8" s="171"/>
    </row>
    <row r="9" spans="1:13" s="172" customFormat="1" ht="22.5" customHeight="1">
      <c r="A9" s="879" t="s">
        <v>621</v>
      </c>
      <c r="B9" s="294" t="s">
        <v>622</v>
      </c>
      <c r="C9" s="880"/>
      <c r="D9" s="880"/>
      <c r="E9" s="880"/>
      <c r="F9" s="880"/>
      <c r="G9" s="880"/>
      <c r="H9" s="880"/>
      <c r="I9" s="880"/>
      <c r="J9" s="880"/>
      <c r="K9" s="880"/>
      <c r="L9" s="171"/>
      <c r="M9" s="171"/>
    </row>
    <row r="10" spans="1:13" s="172" customFormat="1" ht="22.5" customHeight="1">
      <c r="A10" s="879"/>
      <c r="B10" s="294" t="s">
        <v>623</v>
      </c>
      <c r="C10" s="880"/>
      <c r="D10" s="880"/>
      <c r="E10" s="880"/>
      <c r="F10" s="880"/>
      <c r="G10" s="880"/>
      <c r="H10" s="880"/>
      <c r="I10" s="880"/>
      <c r="J10" s="880"/>
      <c r="K10" s="880"/>
      <c r="L10" s="171"/>
      <c r="M10" s="171"/>
    </row>
    <row r="11" spans="1:13" s="172" customFormat="1" ht="22.5" customHeight="1">
      <c r="A11" s="879"/>
      <c r="B11" s="294" t="s">
        <v>624</v>
      </c>
      <c r="C11" s="880"/>
      <c r="D11" s="880"/>
      <c r="E11" s="880"/>
      <c r="F11" s="880"/>
      <c r="G11" s="880"/>
      <c r="H11" s="880"/>
      <c r="I11" s="880"/>
      <c r="J11" s="880"/>
      <c r="K11" s="880"/>
      <c r="L11" s="171"/>
      <c r="M11" s="171"/>
    </row>
    <row r="12" spans="1:13" s="172" customFormat="1" ht="22.5" customHeight="1">
      <c r="A12" s="879"/>
      <c r="B12" s="294" t="s">
        <v>625</v>
      </c>
      <c r="C12" s="880"/>
      <c r="D12" s="880"/>
      <c r="E12" s="880"/>
      <c r="F12" s="880"/>
      <c r="G12" s="880"/>
      <c r="H12" s="880"/>
      <c r="I12" s="880"/>
      <c r="J12" s="880"/>
      <c r="K12" s="880"/>
      <c r="L12" s="171"/>
      <c r="M12" s="171"/>
    </row>
    <row r="13" spans="1:13" s="172" customFormat="1" ht="22.5" customHeight="1">
      <c r="A13" s="879"/>
      <c r="B13" s="294" t="s">
        <v>626</v>
      </c>
      <c r="C13" s="880"/>
      <c r="D13" s="880"/>
      <c r="E13" s="880"/>
      <c r="F13" s="880"/>
      <c r="G13" s="880"/>
      <c r="H13" s="880"/>
      <c r="I13" s="880"/>
      <c r="J13" s="880"/>
      <c r="K13" s="880"/>
      <c r="L13" s="171"/>
      <c r="M13" s="171"/>
    </row>
    <row r="14" spans="1:13" s="172" customFormat="1" ht="22.5" customHeight="1">
      <c r="A14" s="884" t="s">
        <v>627</v>
      </c>
      <c r="B14" s="902"/>
      <c r="C14" s="903"/>
      <c r="D14" s="886"/>
      <c r="E14" s="886"/>
      <c r="F14" s="886"/>
      <c r="G14" s="886"/>
      <c r="H14" s="886"/>
      <c r="I14" s="886"/>
      <c r="J14" s="886"/>
      <c r="K14" s="887"/>
      <c r="L14" s="171"/>
      <c r="M14" s="171"/>
    </row>
    <row r="15" spans="1:13" s="172" customFormat="1" ht="22.5" customHeight="1">
      <c r="A15" s="879" t="s">
        <v>628</v>
      </c>
      <c r="B15" s="893" t="s">
        <v>629</v>
      </c>
      <c r="C15" s="297" t="s">
        <v>630</v>
      </c>
      <c r="D15" s="896"/>
      <c r="E15" s="897"/>
      <c r="F15" s="897"/>
      <c r="G15" s="897"/>
      <c r="H15" s="897"/>
      <c r="I15" s="897"/>
      <c r="J15" s="897"/>
      <c r="K15" s="898"/>
      <c r="L15" s="171"/>
      <c r="M15" s="171"/>
    </row>
    <row r="16" spans="1:13" s="172" customFormat="1" ht="22.5" customHeight="1">
      <c r="A16" s="879"/>
      <c r="B16" s="894"/>
      <c r="C16" s="297" t="s">
        <v>631</v>
      </c>
      <c r="D16" s="899"/>
      <c r="E16" s="900"/>
      <c r="F16" s="900"/>
      <c r="G16" s="900"/>
      <c r="H16" s="900"/>
      <c r="I16" s="900"/>
      <c r="J16" s="900"/>
      <c r="K16" s="901"/>
      <c r="L16" s="171"/>
      <c r="M16" s="171"/>
    </row>
    <row r="17" spans="1:13" s="172" customFormat="1" ht="22.5" customHeight="1">
      <c r="A17" s="879"/>
      <c r="B17" s="894"/>
      <c r="C17" s="297" t="s">
        <v>632</v>
      </c>
      <c r="D17" s="896"/>
      <c r="E17" s="897"/>
      <c r="F17" s="897"/>
      <c r="G17" s="897"/>
      <c r="H17" s="897"/>
      <c r="I17" s="897"/>
      <c r="J17" s="897"/>
      <c r="K17" s="898"/>
      <c r="L17" s="171"/>
      <c r="M17" s="171"/>
    </row>
    <row r="18" spans="1:13" s="172" customFormat="1" ht="22.5" customHeight="1">
      <c r="A18" s="879"/>
      <c r="B18" s="894"/>
      <c r="C18" s="297" t="s">
        <v>633</v>
      </c>
      <c r="D18" s="899"/>
      <c r="E18" s="900"/>
      <c r="F18" s="900"/>
      <c r="G18" s="900"/>
      <c r="H18" s="900"/>
      <c r="I18" s="900"/>
      <c r="J18" s="900"/>
      <c r="K18" s="901"/>
      <c r="L18" s="171"/>
      <c r="M18" s="171"/>
    </row>
    <row r="19" spans="1:13" s="172" customFormat="1" ht="22.5" customHeight="1">
      <c r="A19" s="879"/>
      <c r="B19" s="894"/>
      <c r="C19" s="297" t="s">
        <v>634</v>
      </c>
      <c r="D19" s="896"/>
      <c r="E19" s="897"/>
      <c r="F19" s="897"/>
      <c r="G19" s="897"/>
      <c r="H19" s="897"/>
      <c r="I19" s="897"/>
      <c r="J19" s="897"/>
      <c r="K19" s="898"/>
      <c r="L19" s="171"/>
      <c r="M19" s="171"/>
    </row>
    <row r="20" spans="1:13" s="172" customFormat="1" ht="22.5" customHeight="1">
      <c r="A20" s="879"/>
      <c r="B20" s="894"/>
      <c r="C20" s="297" t="s">
        <v>635</v>
      </c>
      <c r="D20" s="896"/>
      <c r="E20" s="897"/>
      <c r="F20" s="897"/>
      <c r="G20" s="897"/>
      <c r="H20" s="897"/>
      <c r="I20" s="897"/>
      <c r="J20" s="897"/>
      <c r="K20" s="898"/>
      <c r="L20" s="171"/>
      <c r="M20" s="171"/>
    </row>
    <row r="21" spans="1:13" s="172" customFormat="1" ht="22.5" customHeight="1">
      <c r="A21" s="879"/>
      <c r="B21" s="894"/>
      <c r="C21" s="297" t="s">
        <v>636</v>
      </c>
      <c r="D21" s="896"/>
      <c r="E21" s="897"/>
      <c r="F21" s="897"/>
      <c r="G21" s="897"/>
      <c r="H21" s="897"/>
      <c r="I21" s="897"/>
      <c r="J21" s="897"/>
      <c r="K21" s="898"/>
      <c r="L21" s="171"/>
      <c r="M21" s="171"/>
    </row>
    <row r="22" spans="1:13" s="175" customFormat="1" ht="22.5" customHeight="1">
      <c r="A22" s="879"/>
      <c r="B22" s="895"/>
      <c r="C22" s="298" t="s">
        <v>637</v>
      </c>
      <c r="D22" s="896"/>
      <c r="E22" s="897"/>
      <c r="F22" s="897"/>
      <c r="G22" s="897"/>
      <c r="H22" s="897"/>
      <c r="I22" s="897"/>
      <c r="J22" s="897"/>
      <c r="K22" s="898"/>
      <c r="L22" s="170"/>
      <c r="M22" s="170"/>
    </row>
    <row r="23" spans="1:13" s="172" customFormat="1" ht="22.5" customHeight="1">
      <c r="A23" s="879" t="s">
        <v>638</v>
      </c>
      <c r="B23" s="884"/>
      <c r="C23" s="885"/>
      <c r="D23" s="886"/>
      <c r="E23" s="886"/>
      <c r="F23" s="886"/>
      <c r="G23" s="886"/>
      <c r="H23" s="886"/>
      <c r="I23" s="886"/>
      <c r="J23" s="886"/>
      <c r="K23" s="887"/>
      <c r="L23" s="171"/>
      <c r="M23" s="171"/>
    </row>
    <row r="24" spans="1:13" s="172" customFormat="1" ht="22.5" customHeight="1">
      <c r="A24" s="879"/>
      <c r="B24" s="884"/>
      <c r="C24" s="888"/>
      <c r="D24" s="889"/>
      <c r="E24" s="889"/>
      <c r="F24" s="889"/>
      <c r="G24" s="889"/>
      <c r="H24" s="889"/>
      <c r="I24" s="889"/>
      <c r="J24" s="889"/>
      <c r="K24" s="890"/>
      <c r="L24" s="171"/>
      <c r="M24" s="171"/>
    </row>
    <row r="25" spans="1:13" s="172" customFormat="1" ht="22.5" customHeight="1">
      <c r="A25" s="879" t="s">
        <v>639</v>
      </c>
      <c r="B25" s="884"/>
      <c r="C25" s="885"/>
      <c r="D25" s="886"/>
      <c r="E25" s="886"/>
      <c r="F25" s="886"/>
      <c r="G25" s="886"/>
      <c r="H25" s="886"/>
      <c r="I25" s="886"/>
      <c r="J25" s="886"/>
      <c r="K25" s="887"/>
      <c r="L25" s="171"/>
      <c r="M25" s="171"/>
    </row>
    <row r="26" spans="1:13" s="172" customFormat="1" ht="22.5" customHeight="1">
      <c r="A26" s="879"/>
      <c r="B26" s="884"/>
      <c r="C26" s="888"/>
      <c r="D26" s="889"/>
      <c r="E26" s="889"/>
      <c r="F26" s="889"/>
      <c r="G26" s="889"/>
      <c r="H26" s="889"/>
      <c r="I26" s="889"/>
      <c r="J26" s="889"/>
      <c r="K26" s="890"/>
      <c r="L26" s="171"/>
      <c r="M26" s="171"/>
    </row>
    <row r="27" spans="1:13" s="172" customFormat="1" ht="19.5" customHeight="1">
      <c r="A27" s="891" t="s">
        <v>640</v>
      </c>
      <c r="B27" s="884"/>
      <c r="C27" s="885"/>
      <c r="D27" s="886"/>
      <c r="E27" s="886"/>
      <c r="F27" s="886"/>
      <c r="G27" s="886"/>
      <c r="H27" s="886"/>
      <c r="I27" s="886"/>
      <c r="J27" s="886"/>
      <c r="K27" s="887"/>
      <c r="L27" s="171"/>
      <c r="M27" s="171"/>
    </row>
    <row r="28" spans="1:13" s="172" customFormat="1" ht="19.5" customHeight="1">
      <c r="A28" s="879"/>
      <c r="B28" s="884"/>
      <c r="C28" s="888"/>
      <c r="D28" s="889"/>
      <c r="E28" s="889"/>
      <c r="F28" s="889"/>
      <c r="G28" s="889"/>
      <c r="H28" s="889"/>
      <c r="I28" s="889"/>
      <c r="J28" s="889"/>
      <c r="K28" s="890"/>
    </row>
    <row r="29" spans="1:13" s="172" customFormat="1" ht="15" customHeight="1">
      <c r="A29" s="873"/>
      <c r="B29" s="874"/>
      <c r="C29" s="874"/>
      <c r="D29" s="874"/>
      <c r="E29" s="874"/>
      <c r="F29" s="874"/>
      <c r="G29" s="874"/>
      <c r="H29" s="874"/>
      <c r="I29" s="874"/>
      <c r="J29" s="874"/>
      <c r="K29" s="875"/>
      <c r="L29" s="171"/>
      <c r="M29" s="171"/>
    </row>
    <row r="30" spans="1:13" s="172" customFormat="1" ht="15" customHeight="1">
      <c r="A30" s="881">
        <f ca="1">TODAY()</f>
        <v>44524</v>
      </c>
      <c r="B30" s="882"/>
      <c r="C30" s="882"/>
      <c r="D30" s="882"/>
      <c r="E30" s="882"/>
      <c r="F30" s="882"/>
      <c r="G30" s="882"/>
      <c r="H30" s="882"/>
      <c r="I30" s="882"/>
      <c r="J30" s="882"/>
      <c r="K30" s="883"/>
      <c r="L30" s="171"/>
      <c r="M30" s="171"/>
    </row>
    <row r="31" spans="1:13" s="172" customFormat="1" ht="15" customHeight="1">
      <c r="A31" s="873"/>
      <c r="B31" s="874"/>
      <c r="C31" s="874"/>
      <c r="D31" s="874"/>
      <c r="E31" s="874"/>
      <c r="F31" s="874"/>
      <c r="G31" s="874"/>
      <c r="H31" s="874"/>
      <c r="I31" s="874"/>
      <c r="J31" s="874"/>
      <c r="K31" s="875"/>
      <c r="L31" s="171"/>
      <c r="M31" s="171"/>
    </row>
    <row r="32" spans="1:13" s="172" customFormat="1" ht="15" customHeight="1">
      <c r="A32" s="892" t="s">
        <v>641</v>
      </c>
      <c r="B32" s="874"/>
      <c r="C32" s="874"/>
      <c r="D32" s="874"/>
      <c r="E32" s="874"/>
      <c r="F32" s="874"/>
      <c r="G32" s="874"/>
      <c r="H32" s="874"/>
      <c r="I32" s="874"/>
      <c r="J32" s="874"/>
      <c r="K32" s="875"/>
    </row>
    <row r="33" spans="1:13" s="172" customFormat="1" ht="15" customHeight="1">
      <c r="A33" s="873"/>
      <c r="B33" s="874"/>
      <c r="C33" s="874"/>
      <c r="D33" s="874"/>
      <c r="E33" s="874"/>
      <c r="F33" s="874"/>
      <c r="G33" s="874"/>
      <c r="H33" s="874"/>
      <c r="I33" s="874"/>
      <c r="J33" s="874"/>
      <c r="K33" s="875"/>
      <c r="L33" s="171"/>
      <c r="M33" s="171"/>
    </row>
    <row r="34" spans="1:13" s="172" customFormat="1" ht="19.5" customHeight="1">
      <c r="A34" s="876" t="s">
        <v>642</v>
      </c>
      <c r="B34" s="877"/>
      <c r="C34" s="876" t="s">
        <v>643</v>
      </c>
      <c r="D34" s="878"/>
      <c r="E34" s="878"/>
      <c r="F34" s="878"/>
      <c r="G34" s="299" t="s">
        <v>611</v>
      </c>
      <c r="H34" s="876"/>
      <c r="I34" s="878"/>
      <c r="J34" s="878"/>
      <c r="K34" s="877"/>
      <c r="L34" s="171"/>
      <c r="M34" s="171"/>
    </row>
    <row r="35" spans="1:13" s="172" customFormat="1" ht="19.5" customHeight="1">
      <c r="A35" s="170"/>
      <c r="B35" s="170"/>
      <c r="C35" s="170"/>
      <c r="D35" s="170"/>
      <c r="E35" s="170"/>
      <c r="F35" s="170"/>
      <c r="G35" s="171"/>
      <c r="H35" s="170"/>
      <c r="I35" s="170"/>
      <c r="J35" s="171"/>
      <c r="K35" s="171"/>
      <c r="L35" s="171"/>
      <c r="M35" s="171"/>
    </row>
    <row r="36" spans="1:13" s="172" customFormat="1" ht="19.5" customHeight="1">
      <c r="A36" s="170"/>
      <c r="B36" s="170"/>
      <c r="C36" s="170"/>
      <c r="D36" s="170"/>
      <c r="E36" s="170"/>
      <c r="F36" s="170"/>
      <c r="G36" s="171"/>
      <c r="H36" s="170"/>
      <c r="I36" s="170"/>
      <c r="J36" s="171"/>
      <c r="K36" s="171"/>
      <c r="L36" s="171"/>
      <c r="M36" s="171"/>
    </row>
    <row r="37" spans="1:13" s="172" customFormat="1" ht="19.5" customHeight="1">
      <c r="A37" s="170"/>
      <c r="B37" s="170"/>
      <c r="C37" s="170"/>
      <c r="D37" s="170"/>
      <c r="E37" s="170"/>
      <c r="F37" s="170"/>
      <c r="G37" s="171"/>
      <c r="H37" s="170"/>
      <c r="I37" s="170"/>
      <c r="J37" s="171"/>
      <c r="K37" s="171"/>
      <c r="L37" s="171"/>
      <c r="M37" s="171"/>
    </row>
    <row r="38" spans="1:13" s="172" customFormat="1" ht="13.5">
      <c r="A38" s="170"/>
      <c r="B38" s="170"/>
      <c r="C38" s="170"/>
      <c r="D38" s="170"/>
      <c r="E38" s="170"/>
      <c r="F38" s="170"/>
      <c r="G38" s="171"/>
      <c r="H38" s="170"/>
      <c r="I38" s="170"/>
      <c r="J38" s="171"/>
      <c r="K38" s="171"/>
      <c r="L38" s="171"/>
      <c r="M38" s="171"/>
    </row>
    <row r="39" spans="1:13" s="172" customFormat="1" ht="13.5">
      <c r="A39" s="170"/>
      <c r="B39" s="170"/>
      <c r="C39" s="170"/>
      <c r="D39" s="170"/>
      <c r="E39" s="170"/>
      <c r="F39" s="170"/>
      <c r="G39" s="171"/>
      <c r="H39" s="170"/>
      <c r="I39" s="170"/>
      <c r="J39" s="171"/>
      <c r="K39" s="171"/>
      <c r="L39" s="171"/>
      <c r="M39" s="171"/>
    </row>
    <row r="40" spans="1:13" s="172" customFormat="1" ht="13.5">
      <c r="A40" s="170"/>
      <c r="B40" s="170"/>
      <c r="C40" s="170"/>
      <c r="D40" s="170"/>
      <c r="E40" s="170"/>
      <c r="F40" s="170"/>
      <c r="G40" s="171"/>
      <c r="H40" s="170"/>
      <c r="I40" s="170"/>
      <c r="J40" s="171"/>
      <c r="K40" s="171"/>
      <c r="L40" s="171"/>
      <c r="M40" s="171"/>
    </row>
    <row r="41" spans="1:13" s="172" customFormat="1" ht="13.5">
      <c r="A41" s="170"/>
      <c r="B41" s="170"/>
      <c r="C41" s="170"/>
      <c r="D41" s="170"/>
      <c r="E41" s="170"/>
      <c r="F41" s="170"/>
      <c r="G41" s="171"/>
      <c r="H41" s="170"/>
      <c r="I41" s="170"/>
      <c r="J41" s="171"/>
      <c r="K41" s="171"/>
      <c r="L41" s="171"/>
      <c r="M41" s="171"/>
    </row>
    <row r="42" spans="1:13" s="172" customFormat="1" ht="13.5">
      <c r="A42" s="170"/>
      <c r="B42" s="170"/>
      <c r="C42" s="170"/>
      <c r="D42" s="170"/>
      <c r="E42" s="170"/>
      <c r="F42" s="170"/>
      <c r="G42" s="171"/>
      <c r="H42" s="170"/>
      <c r="I42" s="170"/>
      <c r="J42" s="171"/>
      <c r="K42" s="171"/>
      <c r="L42" s="171"/>
      <c r="M42" s="171"/>
    </row>
    <row r="43" spans="1:13" s="172" customFormat="1" ht="13.5">
      <c r="A43" s="170"/>
      <c r="B43" s="170"/>
      <c r="C43" s="170"/>
      <c r="D43" s="170"/>
      <c r="E43" s="170"/>
      <c r="F43" s="170"/>
      <c r="G43" s="171"/>
      <c r="H43" s="170"/>
      <c r="I43" s="170"/>
      <c r="J43" s="171"/>
      <c r="K43" s="171"/>
      <c r="L43" s="171"/>
      <c r="M43" s="171"/>
    </row>
    <row r="44" spans="1:13" s="172" customFormat="1" ht="13.5">
      <c r="A44" s="170"/>
      <c r="B44" s="170"/>
      <c r="C44" s="170"/>
      <c r="D44" s="170"/>
      <c r="E44" s="170"/>
      <c r="F44" s="170"/>
      <c r="G44" s="171"/>
      <c r="H44" s="170"/>
      <c r="I44" s="170"/>
      <c r="J44" s="171"/>
      <c r="K44" s="171"/>
      <c r="L44" s="171"/>
      <c r="M44" s="171"/>
    </row>
    <row r="45" spans="1:13" s="172" customFormat="1" ht="13.5">
      <c r="A45" s="170"/>
      <c r="B45" s="170"/>
      <c r="C45" s="170"/>
      <c r="D45" s="170"/>
      <c r="E45" s="170"/>
      <c r="F45" s="170"/>
      <c r="G45" s="171"/>
      <c r="H45" s="170"/>
      <c r="I45" s="170"/>
      <c r="J45" s="171"/>
      <c r="K45" s="171"/>
      <c r="L45" s="171"/>
      <c r="M45" s="171"/>
    </row>
    <row r="46" spans="1:13" s="172" customFormat="1" ht="13.5">
      <c r="A46" s="170"/>
      <c r="B46" s="170"/>
      <c r="C46" s="170"/>
      <c r="D46" s="170"/>
      <c r="E46" s="170"/>
      <c r="F46" s="170"/>
      <c r="G46" s="171"/>
      <c r="H46" s="170"/>
      <c r="I46" s="170"/>
      <c r="J46" s="171"/>
      <c r="K46" s="171"/>
      <c r="L46" s="171"/>
      <c r="M46" s="171"/>
    </row>
    <row r="47" spans="1:13" s="172" customFormat="1" ht="13.5">
      <c r="A47" s="170"/>
      <c r="B47" s="170"/>
      <c r="C47" s="170"/>
      <c r="D47" s="170"/>
      <c r="E47" s="170"/>
      <c r="F47" s="170"/>
      <c r="G47" s="171"/>
      <c r="H47" s="170"/>
      <c r="I47" s="170"/>
      <c r="J47" s="171"/>
      <c r="K47" s="171"/>
      <c r="L47" s="171"/>
      <c r="M47" s="171"/>
    </row>
    <row r="48" spans="1:13" s="172" customFormat="1" ht="13.5">
      <c r="A48" s="170"/>
      <c r="B48" s="170"/>
      <c r="C48" s="170"/>
      <c r="D48" s="170"/>
      <c r="E48" s="170"/>
      <c r="F48" s="170"/>
      <c r="G48" s="171"/>
      <c r="H48" s="170"/>
      <c r="I48" s="170"/>
      <c r="J48" s="171"/>
      <c r="K48" s="171"/>
      <c r="L48" s="171"/>
      <c r="M48" s="171"/>
    </row>
    <row r="49" spans="1:13" s="172" customFormat="1" ht="13.5">
      <c r="A49" s="170"/>
      <c r="B49" s="170"/>
      <c r="C49" s="170"/>
      <c r="D49" s="170"/>
      <c r="E49" s="170"/>
      <c r="F49" s="170"/>
      <c r="G49" s="171"/>
      <c r="H49" s="170"/>
      <c r="I49" s="170"/>
      <c r="J49" s="171"/>
      <c r="K49" s="171"/>
      <c r="L49" s="171"/>
      <c r="M49" s="171"/>
    </row>
    <row r="50" spans="1:13" s="172" customFormat="1" ht="13.5">
      <c r="A50" s="170"/>
      <c r="B50" s="170"/>
      <c r="C50" s="170"/>
      <c r="D50" s="170"/>
      <c r="E50" s="170"/>
      <c r="F50" s="170"/>
      <c r="G50" s="171"/>
      <c r="H50" s="170"/>
      <c r="I50" s="170"/>
      <c r="J50" s="171"/>
      <c r="K50" s="171"/>
      <c r="L50" s="171"/>
      <c r="M50" s="171"/>
    </row>
    <row r="51" spans="1:13" s="172" customFormat="1" ht="13.5">
      <c r="A51" s="170"/>
      <c r="B51" s="170"/>
      <c r="C51" s="170"/>
      <c r="D51" s="170"/>
      <c r="E51" s="170"/>
      <c r="F51" s="170"/>
      <c r="G51" s="171"/>
      <c r="H51" s="170"/>
      <c r="I51" s="170"/>
      <c r="J51" s="171"/>
      <c r="K51" s="171"/>
      <c r="L51" s="171"/>
      <c r="M51" s="171"/>
    </row>
    <row r="52" spans="1:13" s="172" customFormat="1" ht="13.5">
      <c r="A52" s="170"/>
      <c r="B52" s="170"/>
      <c r="C52" s="170"/>
      <c r="D52" s="170"/>
      <c r="E52" s="170"/>
      <c r="F52" s="170"/>
      <c r="G52" s="171"/>
      <c r="H52" s="170"/>
      <c r="I52" s="170"/>
      <c r="J52" s="171"/>
      <c r="K52" s="171"/>
      <c r="L52" s="171"/>
      <c r="M52" s="171"/>
    </row>
    <row r="53" spans="1:13" s="172" customFormat="1" ht="13.5">
      <c r="A53" s="170"/>
      <c r="B53" s="170"/>
      <c r="C53" s="170"/>
      <c r="D53" s="170"/>
      <c r="E53" s="170"/>
      <c r="F53" s="170"/>
      <c r="G53" s="171"/>
      <c r="H53" s="170"/>
      <c r="I53" s="170"/>
      <c r="J53" s="171"/>
      <c r="K53" s="171"/>
      <c r="L53" s="171"/>
      <c r="M53" s="171"/>
    </row>
    <row r="54" spans="1:13" s="172" customFormat="1" ht="13.5">
      <c r="A54" s="170"/>
      <c r="B54" s="170"/>
      <c r="C54" s="170"/>
      <c r="D54" s="170"/>
      <c r="E54" s="170"/>
      <c r="F54" s="170"/>
      <c r="G54" s="171"/>
      <c r="H54" s="170"/>
      <c r="I54" s="170"/>
      <c r="J54" s="171"/>
      <c r="K54" s="171"/>
      <c r="L54" s="171"/>
      <c r="M54" s="171"/>
    </row>
    <row r="55" spans="1:13" s="172" customFormat="1" ht="13.5">
      <c r="A55" s="170"/>
      <c r="B55" s="170"/>
      <c r="C55" s="170"/>
      <c r="D55" s="170"/>
      <c r="E55" s="170"/>
      <c r="F55" s="170"/>
      <c r="G55" s="171"/>
      <c r="H55" s="170"/>
      <c r="I55" s="170"/>
      <c r="J55" s="171"/>
      <c r="K55" s="171"/>
      <c r="L55" s="171"/>
      <c r="M55" s="171"/>
    </row>
    <row r="56" spans="1:13" s="172" customFormat="1" ht="13.5">
      <c r="A56" s="170"/>
      <c r="B56" s="170"/>
      <c r="C56" s="170"/>
      <c r="D56" s="170"/>
      <c r="E56" s="170"/>
      <c r="F56" s="170"/>
      <c r="G56" s="171"/>
      <c r="H56" s="170"/>
      <c r="I56" s="170"/>
      <c r="J56" s="171"/>
      <c r="K56" s="171"/>
      <c r="L56" s="171"/>
      <c r="M56" s="171"/>
    </row>
    <row r="57" spans="1:13" s="172" customFormat="1" ht="13.5">
      <c r="A57" s="170"/>
      <c r="B57" s="170"/>
      <c r="C57" s="170"/>
      <c r="D57" s="170"/>
      <c r="E57" s="170"/>
      <c r="F57" s="170"/>
      <c r="G57" s="171"/>
      <c r="H57" s="170"/>
      <c r="I57" s="170"/>
      <c r="J57" s="171"/>
      <c r="K57" s="171"/>
      <c r="L57" s="171"/>
      <c r="M57" s="171"/>
    </row>
    <row r="58" spans="1:13" s="172" customFormat="1" ht="13.5">
      <c r="A58" s="170"/>
      <c r="B58" s="170"/>
      <c r="C58" s="170"/>
      <c r="D58" s="170"/>
      <c r="E58" s="170"/>
      <c r="F58" s="170"/>
      <c r="G58" s="171"/>
      <c r="H58" s="170"/>
      <c r="I58" s="170"/>
      <c r="J58" s="171"/>
      <c r="K58" s="171"/>
      <c r="L58" s="171"/>
      <c r="M58" s="171"/>
    </row>
    <row r="59" spans="1:13" s="172" customFormat="1" ht="13.5">
      <c r="A59" s="170"/>
      <c r="B59" s="170"/>
      <c r="C59" s="170"/>
      <c r="D59" s="170"/>
      <c r="E59" s="170"/>
      <c r="F59" s="170"/>
      <c r="G59" s="171"/>
      <c r="H59" s="170"/>
      <c r="I59" s="170"/>
      <c r="J59" s="171"/>
      <c r="K59" s="171"/>
      <c r="L59" s="171"/>
      <c r="M59" s="171"/>
    </row>
    <row r="60" spans="1:13" s="172" customFormat="1" ht="13.5">
      <c r="A60" s="170"/>
      <c r="B60" s="170"/>
      <c r="C60" s="170"/>
      <c r="D60" s="170"/>
      <c r="E60" s="170"/>
      <c r="F60" s="170"/>
      <c r="G60" s="171"/>
      <c r="H60" s="170"/>
      <c r="I60" s="170"/>
      <c r="J60" s="171"/>
      <c r="K60" s="171"/>
      <c r="L60" s="171"/>
      <c r="M60" s="171"/>
    </row>
    <row r="61" spans="1:13" s="172" customFormat="1" ht="13.5">
      <c r="A61" s="170"/>
      <c r="B61" s="170"/>
      <c r="C61" s="170"/>
      <c r="D61" s="170"/>
      <c r="E61" s="170"/>
      <c r="F61" s="170"/>
      <c r="G61" s="171"/>
      <c r="H61" s="170"/>
      <c r="I61" s="170"/>
      <c r="J61" s="171"/>
      <c r="K61" s="171"/>
      <c r="L61" s="171"/>
      <c r="M61" s="171"/>
    </row>
    <row r="62" spans="1:13" s="172" customFormat="1" ht="13.5">
      <c r="A62" s="170"/>
      <c r="B62" s="170"/>
      <c r="C62" s="170"/>
      <c r="D62" s="170"/>
      <c r="E62" s="170"/>
      <c r="F62" s="170"/>
      <c r="G62" s="171"/>
      <c r="H62" s="170"/>
      <c r="I62" s="170"/>
      <c r="J62" s="171"/>
      <c r="K62" s="171"/>
      <c r="L62" s="171"/>
      <c r="M62" s="171"/>
    </row>
    <row r="63" spans="1:13" s="172" customFormat="1" ht="13.5">
      <c r="A63" s="170"/>
      <c r="B63" s="170"/>
      <c r="C63" s="170"/>
      <c r="D63" s="170"/>
      <c r="E63" s="170"/>
      <c r="F63" s="170"/>
      <c r="G63" s="171"/>
      <c r="H63" s="170"/>
      <c r="I63" s="170"/>
      <c r="J63" s="171"/>
      <c r="K63" s="171"/>
      <c r="L63" s="171"/>
      <c r="M63" s="171"/>
    </row>
    <row r="64" spans="1:13" s="172" customFormat="1" ht="13.5">
      <c r="A64" s="170"/>
      <c r="B64" s="170"/>
      <c r="C64" s="170"/>
      <c r="D64" s="170"/>
      <c r="E64" s="170"/>
      <c r="F64" s="170"/>
      <c r="G64" s="171"/>
      <c r="H64" s="170"/>
      <c r="I64" s="170"/>
      <c r="J64" s="171"/>
      <c r="K64" s="171"/>
      <c r="L64" s="171"/>
      <c r="M64" s="171"/>
    </row>
    <row r="65" spans="1:13" s="172" customFormat="1" ht="13.5">
      <c r="A65" s="170"/>
      <c r="B65" s="170"/>
      <c r="C65" s="170"/>
      <c r="D65" s="170"/>
      <c r="E65" s="170"/>
      <c r="F65" s="170"/>
      <c r="G65" s="171"/>
      <c r="H65" s="170"/>
      <c r="I65" s="170"/>
      <c r="J65" s="171"/>
      <c r="K65" s="171"/>
      <c r="L65" s="171"/>
      <c r="M65" s="171"/>
    </row>
    <row r="66" spans="1:13" s="172" customFormat="1" ht="13.5">
      <c r="A66" s="170"/>
      <c r="B66" s="170"/>
      <c r="C66" s="170"/>
      <c r="D66" s="170"/>
      <c r="E66" s="170"/>
      <c r="F66" s="170"/>
      <c r="G66" s="171"/>
      <c r="H66" s="170"/>
      <c r="I66" s="170"/>
      <c r="J66" s="171"/>
      <c r="K66" s="171"/>
      <c r="L66" s="171"/>
      <c r="M66" s="171"/>
    </row>
    <row r="67" spans="1:13" s="172" customFormat="1" ht="13.5">
      <c r="A67" s="170"/>
      <c r="B67" s="170"/>
      <c r="C67" s="170"/>
      <c r="D67" s="170"/>
      <c r="E67" s="170"/>
      <c r="F67" s="170"/>
      <c r="G67" s="171"/>
      <c r="H67" s="170"/>
      <c r="I67" s="170"/>
      <c r="J67" s="171"/>
      <c r="K67" s="171"/>
      <c r="L67" s="171"/>
      <c r="M67" s="171"/>
    </row>
    <row r="68" spans="1:13" s="172" customFormat="1" ht="13.5">
      <c r="A68" s="170"/>
      <c r="B68" s="170"/>
      <c r="C68" s="170"/>
      <c r="D68" s="170"/>
      <c r="E68" s="170"/>
      <c r="F68" s="170"/>
      <c r="G68" s="171"/>
      <c r="H68" s="170"/>
      <c r="I68" s="170"/>
      <c r="J68" s="171"/>
      <c r="K68" s="171"/>
      <c r="L68" s="171"/>
      <c r="M68" s="171"/>
    </row>
    <row r="69" spans="1:13" s="172" customFormat="1" ht="13.5">
      <c r="A69" s="170"/>
      <c r="B69" s="170"/>
      <c r="C69" s="170"/>
      <c r="D69" s="170"/>
      <c r="E69" s="170"/>
      <c r="F69" s="170"/>
      <c r="G69" s="171"/>
      <c r="H69" s="170"/>
      <c r="I69" s="170"/>
      <c r="J69" s="171"/>
      <c r="K69" s="171"/>
      <c r="L69" s="171"/>
      <c r="M69" s="171"/>
    </row>
    <row r="70" spans="1:13" s="172" customFormat="1" ht="13.5">
      <c r="A70" s="170"/>
      <c r="B70" s="170"/>
      <c r="C70" s="170"/>
      <c r="D70" s="170"/>
      <c r="E70" s="170"/>
      <c r="F70" s="170"/>
      <c r="G70" s="171"/>
      <c r="H70" s="170"/>
      <c r="I70" s="170"/>
      <c r="J70" s="171"/>
      <c r="K70" s="171"/>
      <c r="L70" s="171"/>
      <c r="M70" s="171"/>
    </row>
    <row r="71" spans="1:13" s="172" customFormat="1" ht="13.5">
      <c r="A71" s="170"/>
      <c r="B71" s="170"/>
      <c r="C71" s="170"/>
      <c r="D71" s="170"/>
      <c r="E71" s="170"/>
      <c r="F71" s="170"/>
      <c r="G71" s="171"/>
      <c r="H71" s="170"/>
      <c r="I71" s="170"/>
      <c r="J71" s="171"/>
      <c r="K71" s="171"/>
      <c r="L71" s="171"/>
      <c r="M71" s="171"/>
    </row>
    <row r="72" spans="1:13" s="172" customFormat="1" ht="13.5">
      <c r="A72" s="170"/>
      <c r="B72" s="170"/>
      <c r="C72" s="170"/>
      <c r="D72" s="170"/>
      <c r="E72" s="170"/>
      <c r="F72" s="170"/>
      <c r="G72" s="171"/>
      <c r="H72" s="170"/>
      <c r="I72" s="170"/>
      <c r="J72" s="171"/>
      <c r="K72" s="171"/>
      <c r="L72" s="171"/>
      <c r="M72" s="171"/>
    </row>
    <row r="73" spans="1:13" s="172" customFormat="1" ht="13.5">
      <c r="A73" s="170"/>
      <c r="B73" s="170"/>
      <c r="C73" s="170"/>
      <c r="D73" s="170"/>
      <c r="E73" s="170"/>
      <c r="F73" s="170"/>
      <c r="G73" s="171"/>
      <c r="H73" s="170"/>
      <c r="I73" s="170"/>
      <c r="J73" s="171"/>
      <c r="K73" s="171"/>
      <c r="L73" s="171"/>
      <c r="M73" s="171"/>
    </row>
    <row r="74" spans="1:13" s="172" customFormat="1" ht="13.5">
      <c r="A74" s="170"/>
      <c r="B74" s="170"/>
      <c r="C74" s="170"/>
      <c r="D74" s="170"/>
      <c r="E74" s="170"/>
      <c r="F74" s="170"/>
      <c r="G74" s="171"/>
      <c r="H74" s="170"/>
      <c r="I74" s="170"/>
      <c r="J74" s="171"/>
      <c r="K74" s="171"/>
      <c r="L74" s="171"/>
      <c r="M74" s="171"/>
    </row>
    <row r="75" spans="1:13" s="172" customFormat="1" ht="13.5">
      <c r="A75" s="170"/>
      <c r="B75" s="170"/>
      <c r="C75" s="170"/>
      <c r="D75" s="170"/>
      <c r="E75" s="170"/>
      <c r="F75" s="170"/>
      <c r="G75" s="171"/>
      <c r="H75" s="170"/>
      <c r="I75" s="170"/>
      <c r="J75" s="171"/>
      <c r="K75" s="171"/>
      <c r="L75" s="171"/>
      <c r="M75" s="171"/>
    </row>
    <row r="76" spans="1:13" s="172" customFormat="1" ht="13.5">
      <c r="A76" s="170"/>
      <c r="B76" s="170"/>
      <c r="C76" s="170"/>
      <c r="D76" s="170"/>
      <c r="E76" s="170"/>
      <c r="F76" s="170"/>
      <c r="G76" s="171"/>
      <c r="H76" s="170"/>
      <c r="I76" s="170"/>
      <c r="J76" s="171"/>
      <c r="K76" s="171"/>
      <c r="L76" s="171"/>
      <c r="M76" s="171"/>
    </row>
    <row r="77" spans="1:13" s="172" customFormat="1" ht="13.5">
      <c r="A77" s="170"/>
      <c r="B77" s="170"/>
      <c r="C77" s="170"/>
      <c r="D77" s="170"/>
      <c r="E77" s="170"/>
      <c r="F77" s="170"/>
      <c r="G77" s="171"/>
      <c r="H77" s="170"/>
      <c r="I77" s="170"/>
      <c r="J77" s="171"/>
      <c r="K77" s="171"/>
      <c r="L77" s="171"/>
      <c r="M77" s="171"/>
    </row>
    <row r="78" spans="1:13" s="172" customFormat="1" ht="13.5">
      <c r="A78" s="170"/>
      <c r="B78" s="170"/>
      <c r="C78" s="170"/>
      <c r="D78" s="170"/>
      <c r="E78" s="170"/>
      <c r="F78" s="170"/>
      <c r="G78" s="171"/>
      <c r="H78" s="170"/>
      <c r="I78" s="170"/>
      <c r="J78" s="171"/>
      <c r="K78" s="171"/>
      <c r="L78" s="171"/>
      <c r="M78" s="171"/>
    </row>
    <row r="79" spans="1:13" s="172" customFormat="1" ht="13.5">
      <c r="A79" s="170"/>
      <c r="B79" s="170"/>
      <c r="C79" s="170"/>
      <c r="D79" s="170"/>
      <c r="E79" s="170"/>
      <c r="F79" s="170"/>
      <c r="G79" s="171"/>
      <c r="H79" s="170"/>
      <c r="I79" s="170"/>
      <c r="J79" s="171"/>
      <c r="K79" s="171"/>
      <c r="L79" s="171"/>
      <c r="M79" s="171"/>
    </row>
    <row r="80" spans="1:13" s="172" customFormat="1" ht="13.5">
      <c r="A80" s="170"/>
      <c r="B80" s="170"/>
      <c r="C80" s="170"/>
      <c r="D80" s="170"/>
      <c r="E80" s="170"/>
      <c r="F80" s="170"/>
      <c r="G80" s="171"/>
      <c r="H80" s="170"/>
      <c r="I80" s="170"/>
      <c r="J80" s="171"/>
      <c r="K80" s="171"/>
      <c r="L80" s="171"/>
      <c r="M80" s="171"/>
    </row>
    <row r="81" spans="1:13" s="172" customFormat="1" ht="13.5">
      <c r="A81" s="170"/>
      <c r="B81" s="170"/>
      <c r="C81" s="170"/>
      <c r="D81" s="170"/>
      <c r="E81" s="170"/>
      <c r="F81" s="170"/>
      <c r="G81" s="171"/>
      <c r="H81" s="170"/>
      <c r="I81" s="170"/>
      <c r="J81" s="171"/>
      <c r="K81" s="171"/>
      <c r="L81" s="171"/>
      <c r="M81" s="171"/>
    </row>
    <row r="82" spans="1:13" s="172" customFormat="1" ht="13.5">
      <c r="A82" s="170"/>
      <c r="B82" s="170"/>
      <c r="C82" s="170"/>
      <c r="D82" s="170"/>
      <c r="E82" s="170"/>
      <c r="F82" s="170"/>
      <c r="G82" s="171"/>
      <c r="H82" s="170"/>
      <c r="I82" s="170"/>
      <c r="J82" s="171"/>
      <c r="K82" s="171"/>
      <c r="L82" s="171"/>
      <c r="M82" s="171"/>
    </row>
    <row r="83" spans="1:13" s="172" customFormat="1" ht="13.5">
      <c r="A83" s="170"/>
      <c r="B83" s="170"/>
      <c r="C83" s="170"/>
      <c r="D83" s="170"/>
      <c r="E83" s="170"/>
      <c r="F83" s="170"/>
      <c r="G83" s="171"/>
      <c r="H83" s="170"/>
      <c r="I83" s="170"/>
      <c r="J83" s="171"/>
      <c r="K83" s="171"/>
      <c r="L83" s="171"/>
      <c r="M83" s="171"/>
    </row>
    <row r="84" spans="1:13" s="172" customFormat="1" ht="13.5">
      <c r="A84" s="170"/>
      <c r="B84" s="170"/>
      <c r="C84" s="170"/>
      <c r="D84" s="170"/>
      <c r="E84" s="170"/>
      <c r="F84" s="170"/>
      <c r="G84" s="171"/>
      <c r="H84" s="170"/>
      <c r="I84" s="170"/>
      <c r="J84" s="171"/>
      <c r="K84" s="171"/>
      <c r="L84" s="171"/>
      <c r="M84" s="171"/>
    </row>
    <row r="85" spans="1:13" s="172" customFormat="1" ht="13.5">
      <c r="A85" s="170"/>
      <c r="B85" s="170"/>
      <c r="C85" s="170"/>
      <c r="D85" s="170"/>
      <c r="E85" s="170"/>
      <c r="F85" s="170"/>
      <c r="G85" s="171"/>
      <c r="H85" s="170"/>
      <c r="I85" s="170"/>
      <c r="J85" s="171"/>
      <c r="K85" s="171"/>
      <c r="L85" s="171"/>
      <c r="M85" s="171"/>
    </row>
    <row r="86" spans="1:13" s="172" customFormat="1" ht="13.5">
      <c r="A86" s="170"/>
      <c r="B86" s="170"/>
      <c r="C86" s="170"/>
      <c r="D86" s="170"/>
      <c r="E86" s="170"/>
      <c r="F86" s="170"/>
      <c r="G86" s="171"/>
      <c r="H86" s="170"/>
      <c r="I86" s="170"/>
      <c r="J86" s="171"/>
      <c r="K86" s="171"/>
      <c r="L86" s="171"/>
      <c r="M86" s="171"/>
    </row>
    <row r="87" spans="1:13" s="172" customFormat="1" ht="13.5">
      <c r="A87" s="170"/>
      <c r="B87" s="170"/>
      <c r="C87" s="170"/>
      <c r="D87" s="170"/>
      <c r="E87" s="170"/>
      <c r="F87" s="170"/>
      <c r="G87" s="171"/>
      <c r="H87" s="170"/>
      <c r="I87" s="170"/>
      <c r="J87" s="171"/>
      <c r="K87" s="171"/>
      <c r="L87" s="171"/>
      <c r="M87" s="171"/>
    </row>
    <row r="88" spans="1:13" s="172" customFormat="1" ht="13.5">
      <c r="A88" s="170"/>
      <c r="B88" s="170"/>
      <c r="C88" s="170"/>
      <c r="D88" s="170"/>
      <c r="E88" s="170"/>
      <c r="F88" s="170"/>
      <c r="G88" s="171"/>
      <c r="H88" s="170"/>
      <c r="I88" s="170"/>
      <c r="J88" s="171"/>
      <c r="K88" s="171"/>
      <c r="L88" s="171"/>
      <c r="M88" s="171"/>
    </row>
    <row r="89" spans="1:13" s="172" customFormat="1" ht="13.5">
      <c r="A89" s="170"/>
      <c r="B89" s="170"/>
      <c r="C89" s="170"/>
      <c r="D89" s="170"/>
      <c r="E89" s="170"/>
      <c r="F89" s="170"/>
      <c r="G89" s="171"/>
      <c r="H89" s="170"/>
      <c r="I89" s="170"/>
      <c r="J89" s="171"/>
      <c r="K89" s="171"/>
      <c r="L89" s="171"/>
      <c r="M89" s="171"/>
    </row>
    <row r="90" spans="1:13" s="172" customFormat="1" ht="13.5">
      <c r="A90" s="170"/>
      <c r="B90" s="170"/>
      <c r="C90" s="170"/>
      <c r="D90" s="170"/>
      <c r="E90" s="170"/>
      <c r="F90" s="170"/>
      <c r="G90" s="171"/>
      <c r="H90" s="170"/>
      <c r="I90" s="170"/>
      <c r="J90" s="171"/>
      <c r="K90" s="171"/>
      <c r="L90" s="171"/>
      <c r="M90" s="171"/>
    </row>
    <row r="91" spans="1:13" s="172" customFormat="1" ht="13.5">
      <c r="A91" s="170"/>
      <c r="B91" s="170"/>
      <c r="C91" s="170"/>
      <c r="D91" s="170"/>
      <c r="E91" s="170"/>
      <c r="F91" s="170"/>
      <c r="G91" s="171"/>
      <c r="H91" s="170"/>
      <c r="I91" s="170"/>
      <c r="J91" s="171"/>
      <c r="K91" s="171"/>
      <c r="L91" s="171"/>
      <c r="M91" s="171"/>
    </row>
    <row r="92" spans="1:13" s="172" customFormat="1" ht="13.5">
      <c r="A92" s="170"/>
      <c r="B92" s="170"/>
      <c r="C92" s="170"/>
      <c r="D92" s="170"/>
      <c r="E92" s="170"/>
      <c r="F92" s="170"/>
      <c r="G92" s="171"/>
      <c r="H92" s="170"/>
      <c r="I92" s="170"/>
      <c r="J92" s="171"/>
      <c r="K92" s="171"/>
      <c r="L92" s="171"/>
      <c r="M92" s="171"/>
    </row>
    <row r="93" spans="1:13" s="172" customFormat="1" ht="13.5">
      <c r="A93" s="170"/>
      <c r="B93" s="170"/>
      <c r="C93" s="170"/>
      <c r="D93" s="170"/>
      <c r="E93" s="170"/>
      <c r="F93" s="170"/>
      <c r="G93" s="171"/>
      <c r="H93" s="170"/>
      <c r="I93" s="170"/>
      <c r="J93" s="171"/>
      <c r="K93" s="171"/>
      <c r="L93" s="171"/>
      <c r="M93" s="171"/>
    </row>
    <row r="94" spans="1:13" s="172" customFormat="1" ht="13.5">
      <c r="A94" s="170"/>
      <c r="B94" s="170"/>
      <c r="C94" s="170"/>
      <c r="D94" s="170"/>
      <c r="E94" s="170"/>
      <c r="F94" s="170"/>
      <c r="G94" s="171"/>
      <c r="H94" s="170"/>
      <c r="I94" s="170"/>
      <c r="J94" s="171"/>
      <c r="K94" s="171"/>
      <c r="L94" s="171"/>
      <c r="M94" s="171"/>
    </row>
    <row r="95" spans="1:13" s="172" customFormat="1" ht="13.5">
      <c r="A95" s="170"/>
      <c r="B95" s="170"/>
      <c r="C95" s="170"/>
      <c r="D95" s="170"/>
      <c r="E95" s="170"/>
      <c r="F95" s="170"/>
      <c r="G95" s="171"/>
      <c r="H95" s="170"/>
      <c r="I95" s="170"/>
      <c r="J95" s="171"/>
      <c r="K95" s="171"/>
      <c r="L95" s="171"/>
      <c r="M95" s="171"/>
    </row>
    <row r="96" spans="1:13" s="172" customFormat="1" ht="13.5">
      <c r="A96" s="170"/>
      <c r="B96" s="170"/>
      <c r="C96" s="170"/>
      <c r="D96" s="170"/>
      <c r="E96" s="170"/>
      <c r="F96" s="170"/>
      <c r="G96" s="171"/>
      <c r="H96" s="170"/>
      <c r="I96" s="170"/>
      <c r="J96" s="171"/>
      <c r="K96" s="171"/>
      <c r="L96" s="171"/>
      <c r="M96" s="171"/>
    </row>
    <row r="97" spans="1:13" s="172" customFormat="1" ht="13.5">
      <c r="A97" s="170"/>
      <c r="B97" s="170"/>
      <c r="C97" s="170"/>
      <c r="D97" s="170"/>
      <c r="E97" s="170"/>
      <c r="F97" s="170"/>
      <c r="G97" s="171"/>
      <c r="H97" s="170"/>
      <c r="I97" s="170"/>
      <c r="J97" s="171"/>
      <c r="K97" s="171"/>
      <c r="L97" s="171"/>
      <c r="M97" s="171"/>
    </row>
    <row r="98" spans="1:13" s="172" customFormat="1" ht="13.5">
      <c r="A98" s="170"/>
      <c r="B98" s="170"/>
      <c r="C98" s="170"/>
      <c r="D98" s="170"/>
      <c r="E98" s="170"/>
      <c r="F98" s="170"/>
      <c r="G98" s="171"/>
      <c r="H98" s="170"/>
      <c r="I98" s="170"/>
      <c r="J98" s="171"/>
      <c r="K98" s="171"/>
      <c r="L98" s="171"/>
      <c r="M98" s="171"/>
    </row>
    <row r="99" spans="1:13" s="172" customFormat="1" ht="13.5">
      <c r="A99" s="170"/>
      <c r="B99" s="170"/>
      <c r="C99" s="170"/>
      <c r="D99" s="170"/>
      <c r="E99" s="170"/>
      <c r="F99" s="170"/>
      <c r="G99" s="171"/>
      <c r="H99" s="170"/>
      <c r="I99" s="170"/>
      <c r="J99" s="171"/>
      <c r="K99" s="171"/>
      <c r="L99" s="171"/>
      <c r="M99" s="171"/>
    </row>
    <row r="100" spans="1:13" s="172" customFormat="1" ht="13.5">
      <c r="A100" s="170"/>
      <c r="B100" s="170"/>
      <c r="C100" s="170"/>
      <c r="D100" s="170"/>
      <c r="E100" s="170"/>
      <c r="F100" s="170"/>
      <c r="G100" s="171"/>
      <c r="H100" s="170"/>
      <c r="I100" s="170"/>
      <c r="J100" s="171"/>
      <c r="K100" s="171"/>
      <c r="L100" s="171"/>
      <c r="M100" s="171"/>
    </row>
    <row r="101" spans="1:13" s="172" customFormat="1" ht="13.5">
      <c r="A101" s="170"/>
      <c r="B101" s="170"/>
      <c r="C101" s="170"/>
      <c r="D101" s="170"/>
      <c r="E101" s="170"/>
      <c r="F101" s="170"/>
      <c r="G101" s="171"/>
      <c r="H101" s="170"/>
      <c r="I101" s="170"/>
      <c r="J101" s="171"/>
      <c r="K101" s="171"/>
      <c r="L101" s="171"/>
      <c r="M101" s="171"/>
    </row>
    <row r="102" spans="1:13" s="172" customFormat="1" ht="13.5">
      <c r="A102" s="170"/>
      <c r="B102" s="170"/>
      <c r="C102" s="170"/>
      <c r="D102" s="170"/>
      <c r="E102" s="170"/>
      <c r="F102" s="170"/>
      <c r="G102" s="171"/>
      <c r="H102" s="170"/>
      <c r="I102" s="170"/>
      <c r="J102" s="171"/>
      <c r="K102" s="171"/>
      <c r="L102" s="171"/>
      <c r="M102" s="171"/>
    </row>
    <row r="103" spans="1:13" s="172" customFormat="1" ht="13.5">
      <c r="A103" s="170"/>
      <c r="B103" s="170"/>
      <c r="C103" s="170"/>
      <c r="D103" s="170"/>
      <c r="E103" s="170"/>
      <c r="F103" s="170"/>
      <c r="G103" s="171"/>
      <c r="H103" s="170"/>
      <c r="I103" s="170"/>
      <c r="J103" s="171"/>
      <c r="K103" s="171"/>
      <c r="L103" s="171"/>
      <c r="M103" s="171"/>
    </row>
    <row r="104" spans="1:13" s="172" customFormat="1" ht="13.5">
      <c r="A104" s="170"/>
      <c r="B104" s="170"/>
      <c r="C104" s="170"/>
      <c r="D104" s="170"/>
      <c r="E104" s="170"/>
      <c r="F104" s="170"/>
      <c r="G104" s="171"/>
      <c r="H104" s="170"/>
      <c r="I104" s="170"/>
      <c r="J104" s="171"/>
      <c r="K104" s="171"/>
      <c r="L104" s="171"/>
      <c r="M104" s="171"/>
    </row>
    <row r="105" spans="1:13" s="172" customFormat="1" ht="13.5">
      <c r="A105" s="170"/>
      <c r="B105" s="170"/>
      <c r="C105" s="170"/>
      <c r="D105" s="170"/>
      <c r="E105" s="170"/>
      <c r="F105" s="170"/>
      <c r="G105" s="171"/>
      <c r="H105" s="170"/>
      <c r="I105" s="170"/>
      <c r="J105" s="171"/>
      <c r="K105" s="171"/>
      <c r="L105" s="171"/>
      <c r="M105" s="171"/>
    </row>
    <row r="106" spans="1:13" s="172" customFormat="1" ht="13.5">
      <c r="A106" s="170"/>
      <c r="B106" s="170"/>
      <c r="C106" s="170"/>
      <c r="D106" s="170"/>
      <c r="E106" s="170"/>
      <c r="F106" s="170"/>
      <c r="G106" s="171"/>
      <c r="H106" s="170"/>
      <c r="I106" s="170"/>
      <c r="J106" s="171"/>
      <c r="K106" s="171"/>
      <c r="L106" s="171"/>
      <c r="M106" s="171"/>
    </row>
    <row r="107" spans="1:13" s="172" customFormat="1" ht="13.5">
      <c r="A107" s="170"/>
      <c r="B107" s="170"/>
      <c r="C107" s="170"/>
      <c r="D107" s="170"/>
      <c r="E107" s="170"/>
      <c r="F107" s="170"/>
      <c r="G107" s="171"/>
      <c r="H107" s="170"/>
      <c r="I107" s="170"/>
      <c r="J107" s="171"/>
      <c r="K107" s="171"/>
      <c r="L107" s="171"/>
      <c r="M107" s="171"/>
    </row>
  </sheetData>
  <mergeCells count="49">
    <mergeCell ref="B7:C7"/>
    <mergeCell ref="E7:G7"/>
    <mergeCell ref="I7:K7"/>
    <mergeCell ref="A2:K2"/>
    <mergeCell ref="A3:A4"/>
    <mergeCell ref="C3:E3"/>
    <mergeCell ref="C4:E4"/>
    <mergeCell ref="A5:A6"/>
    <mergeCell ref="C5:E5"/>
    <mergeCell ref="I3:K3"/>
    <mergeCell ref="I4:K4"/>
    <mergeCell ref="A14:B14"/>
    <mergeCell ref="C14:K14"/>
    <mergeCell ref="C9:K9"/>
    <mergeCell ref="C11:K11"/>
    <mergeCell ref="C12:K12"/>
    <mergeCell ref="A15:A22"/>
    <mergeCell ref="B15:B22"/>
    <mergeCell ref="D21:K21"/>
    <mergeCell ref="D22:K22"/>
    <mergeCell ref="D15:K15"/>
    <mergeCell ref="D16:K16"/>
    <mergeCell ref="D17:K17"/>
    <mergeCell ref="D18:K18"/>
    <mergeCell ref="D19:K19"/>
    <mergeCell ref="D20:K20"/>
    <mergeCell ref="A27:B28"/>
    <mergeCell ref="C27:K27"/>
    <mergeCell ref="C28:K28"/>
    <mergeCell ref="A32:K32"/>
    <mergeCell ref="A23:B24"/>
    <mergeCell ref="C23:K23"/>
    <mergeCell ref="C24:K24"/>
    <mergeCell ref="A33:K33"/>
    <mergeCell ref="A34:B34"/>
    <mergeCell ref="C34:F34"/>
    <mergeCell ref="H34:K34"/>
    <mergeCell ref="I5:K5"/>
    <mergeCell ref="C6:G6"/>
    <mergeCell ref="I6:K6"/>
    <mergeCell ref="A9:A13"/>
    <mergeCell ref="C10:K10"/>
    <mergeCell ref="C13:K13"/>
    <mergeCell ref="A30:K30"/>
    <mergeCell ref="A31:K31"/>
    <mergeCell ref="A25:B26"/>
    <mergeCell ref="A29:K29"/>
    <mergeCell ref="C25:K25"/>
    <mergeCell ref="C26:K26"/>
  </mergeCells>
  <phoneticPr fontId="10" type="noConversion"/>
  <pageMargins left="0.39370078740157483" right="0.39370078740157483" top="0.74803149606299213" bottom="0.51181102362204722" header="0.31496062992125984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8" tint="-0.499984740745262"/>
  </sheetPr>
  <dimension ref="A1:J24"/>
  <sheetViews>
    <sheetView workbookViewId="0">
      <selection activeCell="N15" sqref="N15"/>
    </sheetView>
  </sheetViews>
  <sheetFormatPr defaultRowHeight="13.5"/>
  <cols>
    <col min="1" max="1" width="8.44140625" customWidth="1"/>
    <col min="2" max="3" width="7.33203125" customWidth="1"/>
    <col min="4" max="4" width="12.44140625" customWidth="1"/>
    <col min="5" max="5" width="11.21875" customWidth="1"/>
    <col min="6" max="6" width="5.88671875" customWidth="1"/>
    <col min="7" max="8" width="7.33203125" customWidth="1"/>
    <col min="9" max="9" width="6.44140625" customWidth="1"/>
    <col min="10" max="10" width="3.6640625" customWidth="1"/>
  </cols>
  <sheetData>
    <row r="1" spans="1:10" ht="26.25" customHeight="1">
      <c r="A1" s="928" t="s">
        <v>368</v>
      </c>
      <c r="B1" s="929"/>
      <c r="C1" s="929"/>
      <c r="D1" s="929"/>
      <c r="E1" s="929"/>
      <c r="F1" s="929"/>
      <c r="G1" s="929"/>
      <c r="H1" s="929"/>
      <c r="I1" s="929"/>
      <c r="J1" s="930"/>
    </row>
    <row r="2" spans="1:10" ht="43.5" customHeight="1">
      <c r="A2" s="931"/>
      <c r="B2" s="932"/>
      <c r="C2" s="932"/>
      <c r="D2" s="932"/>
      <c r="E2" s="932"/>
      <c r="F2" s="932"/>
      <c r="G2" s="932"/>
      <c r="H2" s="932"/>
      <c r="I2" s="932"/>
      <c r="J2" s="933"/>
    </row>
    <row r="3" spans="1:10" ht="32.25" customHeight="1">
      <c r="A3" s="934" t="s">
        <v>369</v>
      </c>
      <c r="B3" s="935"/>
      <c r="C3" s="935"/>
      <c r="D3" s="935"/>
      <c r="E3" s="936"/>
      <c r="F3" s="936"/>
      <c r="G3" s="936"/>
      <c r="H3" s="936"/>
      <c r="I3" s="936"/>
      <c r="J3" s="937"/>
    </row>
    <row r="4" spans="1:10" ht="38.25" customHeight="1">
      <c r="A4" s="142" t="s">
        <v>370</v>
      </c>
      <c r="B4" s="938">
        <f>장기요양급여이용표준약관!C14</f>
        <v>0</v>
      </c>
      <c r="C4" s="938"/>
      <c r="D4" s="143" t="s">
        <v>371</v>
      </c>
      <c r="E4" s="939">
        <f>장기요양급여이용표준약관!C16</f>
        <v>0</v>
      </c>
      <c r="F4" s="939"/>
      <c r="G4" s="143" t="s">
        <v>372</v>
      </c>
      <c r="H4" s="938"/>
      <c r="I4" s="938"/>
      <c r="J4" s="940"/>
    </row>
    <row r="5" spans="1:10" ht="24.95" customHeight="1">
      <c r="A5" s="907" t="s">
        <v>423</v>
      </c>
      <c r="B5" s="941">
        <f>장기요양급여이용표준약관!B27</f>
        <v>0</v>
      </c>
      <c r="C5" s="941"/>
      <c r="D5" s="169" t="s">
        <v>424</v>
      </c>
      <c r="E5" s="939" t="s">
        <v>426</v>
      </c>
      <c r="F5" s="939"/>
      <c r="G5" s="942" t="s">
        <v>427</v>
      </c>
      <c r="H5" s="942"/>
      <c r="I5" s="942"/>
      <c r="J5" s="942"/>
    </row>
    <row r="6" spans="1:10" ht="24.95" customHeight="1">
      <c r="A6" s="907"/>
      <c r="B6" s="938"/>
      <c r="C6" s="938"/>
      <c r="D6" s="169" t="s">
        <v>425</v>
      </c>
      <c r="E6" s="939"/>
      <c r="F6" s="939"/>
      <c r="G6" s="942"/>
      <c r="H6" s="942"/>
      <c r="I6" s="942"/>
      <c r="J6" s="942"/>
    </row>
    <row r="7" spans="1:10" ht="33" customHeight="1">
      <c r="A7" s="925" t="s">
        <v>373</v>
      </c>
      <c r="B7" s="926"/>
      <c r="C7" s="926"/>
      <c r="D7" s="926"/>
      <c r="E7" s="926"/>
      <c r="F7" s="926"/>
      <c r="G7" s="926"/>
      <c r="H7" s="926"/>
      <c r="I7" s="926"/>
      <c r="J7" s="927"/>
    </row>
    <row r="8" spans="1:10" ht="31.5" customHeight="1">
      <c r="A8" s="142" t="s">
        <v>370</v>
      </c>
      <c r="B8" s="918">
        <f>장기요양급여이용표준약관!C22</f>
        <v>0</v>
      </c>
      <c r="C8" s="919"/>
      <c r="D8" s="920"/>
      <c r="E8" s="144" t="s">
        <v>374</v>
      </c>
      <c r="F8" s="918">
        <f>장기요양급여이용표준약관!G22</f>
        <v>0</v>
      </c>
      <c r="G8" s="919"/>
      <c r="H8" s="919"/>
      <c r="I8" s="919"/>
      <c r="J8" s="921"/>
    </row>
    <row r="9" spans="1:10" ht="39.75" customHeight="1">
      <c r="A9" s="145" t="s">
        <v>371</v>
      </c>
      <c r="B9" s="922">
        <f>장기요양급여이용표준약관!C23</f>
        <v>0</v>
      </c>
      <c r="C9" s="923"/>
      <c r="D9" s="924"/>
      <c r="E9" s="146" t="s">
        <v>375</v>
      </c>
      <c r="F9" s="918">
        <f>장기요양급여이용표준약관!G24</f>
        <v>0</v>
      </c>
      <c r="G9" s="919"/>
      <c r="H9" s="919"/>
      <c r="I9" s="919"/>
      <c r="J9" s="921"/>
    </row>
    <row r="10" spans="1:10" ht="46.5" customHeight="1">
      <c r="A10" s="145" t="s">
        <v>376</v>
      </c>
      <c r="B10" s="918">
        <f>장기요양급여이용표준약관!C25</f>
        <v>0</v>
      </c>
      <c r="C10" s="919"/>
      <c r="D10" s="919"/>
      <c r="E10" s="919"/>
      <c r="F10" s="919"/>
      <c r="G10" s="919"/>
      <c r="H10" s="919"/>
      <c r="I10" s="919"/>
      <c r="J10" s="921"/>
    </row>
    <row r="11" spans="1:10" ht="27" customHeight="1">
      <c r="A11" s="916" t="s">
        <v>377</v>
      </c>
      <c r="B11" s="907" t="s">
        <v>378</v>
      </c>
      <c r="C11" s="907"/>
      <c r="D11" s="907"/>
      <c r="E11" s="146" t="s">
        <v>379</v>
      </c>
      <c r="F11" s="907" t="s">
        <v>380</v>
      </c>
      <c r="G11" s="907"/>
      <c r="H11" s="907"/>
      <c r="I11" s="907"/>
      <c r="J11" s="908"/>
    </row>
    <row r="12" spans="1:10" ht="43.5" customHeight="1">
      <c r="A12" s="916"/>
      <c r="B12" s="907"/>
      <c r="C12" s="907"/>
      <c r="D12" s="907"/>
      <c r="E12" s="907"/>
      <c r="F12" s="907"/>
      <c r="G12" s="907"/>
      <c r="H12" s="907"/>
      <c r="I12" s="907"/>
      <c r="J12" s="908"/>
    </row>
    <row r="13" spans="1:10" ht="27" customHeight="1">
      <c r="A13" s="916"/>
      <c r="B13" s="907"/>
      <c r="C13" s="907"/>
      <c r="D13" s="907"/>
      <c r="E13" s="907"/>
      <c r="F13" s="907"/>
      <c r="G13" s="907"/>
      <c r="H13" s="907"/>
      <c r="I13" s="907"/>
      <c r="J13" s="908"/>
    </row>
    <row r="14" spans="1:10" ht="27" customHeight="1">
      <c r="A14" s="917"/>
      <c r="B14" s="909"/>
      <c r="C14" s="909"/>
      <c r="D14" s="909"/>
      <c r="E14" s="909"/>
      <c r="F14" s="909"/>
      <c r="G14" s="909"/>
      <c r="H14" s="909"/>
      <c r="I14" s="909"/>
      <c r="J14" s="910"/>
    </row>
    <row r="15" spans="1:10" ht="27" customHeight="1">
      <c r="A15" s="147"/>
      <c r="B15" s="148"/>
      <c r="C15" s="148"/>
      <c r="D15" s="148"/>
      <c r="E15" s="148"/>
      <c r="F15" s="148"/>
      <c r="G15" s="148"/>
      <c r="H15" s="148"/>
      <c r="I15" s="148"/>
      <c r="J15" s="149"/>
    </row>
    <row r="16" spans="1:10" ht="18.75" customHeight="1">
      <c r="A16" s="150" t="s">
        <v>381</v>
      </c>
      <c r="B16" s="151"/>
      <c r="C16" s="151"/>
      <c r="D16" s="151"/>
      <c r="E16" s="151"/>
      <c r="F16" s="151"/>
      <c r="G16" s="151"/>
      <c r="H16" s="151"/>
      <c r="I16" s="151"/>
      <c r="J16" s="152"/>
    </row>
    <row r="17" spans="1:10" ht="27.75" customHeight="1">
      <c r="A17" s="911" t="s">
        <v>382</v>
      </c>
      <c r="B17" s="912"/>
      <c r="C17" s="912"/>
      <c r="D17" s="912"/>
      <c r="E17" s="912"/>
      <c r="F17" s="912"/>
      <c r="G17" s="912"/>
      <c r="H17" s="912"/>
      <c r="I17" s="912"/>
      <c r="J17" s="913"/>
    </row>
    <row r="18" spans="1:10" ht="18.75" customHeight="1">
      <c r="A18" s="150"/>
      <c r="B18" s="151"/>
      <c r="C18" s="151"/>
      <c r="D18" s="151"/>
      <c r="E18" s="151"/>
      <c r="F18" s="151"/>
      <c r="G18" s="151"/>
      <c r="H18" s="151"/>
      <c r="I18" s="151"/>
      <c r="J18" s="152"/>
    </row>
    <row r="19" spans="1:10" ht="15" customHeight="1">
      <c r="A19" s="150"/>
      <c r="B19" s="151"/>
      <c r="C19" s="151"/>
      <c r="D19" s="151"/>
      <c r="E19" s="151"/>
      <c r="F19" s="151"/>
      <c r="G19" s="151"/>
      <c r="H19" s="151"/>
      <c r="I19" s="151"/>
      <c r="J19" s="152"/>
    </row>
    <row r="20" spans="1:10" ht="26.25" customHeight="1">
      <c r="A20" s="150"/>
      <c r="B20" s="914">
        <f ca="1">TODAY()</f>
        <v>44524</v>
      </c>
      <c r="C20" s="915"/>
      <c r="D20" s="915"/>
      <c r="E20" s="915"/>
      <c r="F20" s="915"/>
      <c r="G20" s="915"/>
      <c r="H20" s="915"/>
      <c r="I20" s="915"/>
      <c r="J20" s="152"/>
    </row>
    <row r="21" spans="1:10" ht="13.5" customHeight="1">
      <c r="A21" s="150"/>
      <c r="B21" s="153"/>
      <c r="C21" s="153"/>
      <c r="D21" s="153"/>
      <c r="E21" s="153"/>
      <c r="F21" s="153"/>
      <c r="G21" s="153"/>
      <c r="H21" s="153"/>
      <c r="I21" s="151"/>
      <c r="J21" s="152"/>
    </row>
    <row r="22" spans="1:10" ht="12" customHeight="1">
      <c r="A22" s="150"/>
      <c r="B22" s="153"/>
      <c r="C22" s="153"/>
      <c r="D22" s="153"/>
      <c r="E22" s="153"/>
      <c r="F22" s="153"/>
      <c r="G22" s="153"/>
      <c r="H22" s="153"/>
      <c r="I22" s="151"/>
      <c r="J22" s="152"/>
    </row>
    <row r="23" spans="1:10" ht="26.25" customHeight="1">
      <c r="A23" s="150"/>
      <c r="B23" s="153"/>
      <c r="C23" s="154" t="s">
        <v>383</v>
      </c>
      <c r="D23" s="912">
        <f>B8</f>
        <v>0</v>
      </c>
      <c r="E23" s="912"/>
      <c r="F23" s="155" t="s">
        <v>384</v>
      </c>
      <c r="G23" s="155"/>
      <c r="H23" s="155"/>
      <c r="I23" s="151"/>
      <c r="J23" s="152"/>
    </row>
    <row r="24" spans="1:10" ht="39.75" customHeight="1">
      <c r="A24" s="156"/>
      <c r="B24" s="157"/>
      <c r="C24" s="157"/>
      <c r="D24" s="157"/>
      <c r="E24" s="157"/>
      <c r="F24" s="157"/>
      <c r="G24" s="157"/>
      <c r="H24" s="157"/>
      <c r="I24" s="157"/>
      <c r="J24" s="158"/>
    </row>
  </sheetData>
  <mergeCells count="25">
    <mergeCell ref="A7:J7"/>
    <mergeCell ref="A1:J2"/>
    <mergeCell ref="A3:J3"/>
    <mergeCell ref="B4:C4"/>
    <mergeCell ref="E4:F4"/>
    <mergeCell ref="H4:J4"/>
    <mergeCell ref="A5:A6"/>
    <mergeCell ref="B5:C5"/>
    <mergeCell ref="B6:C6"/>
    <mergeCell ref="E5:F6"/>
    <mergeCell ref="G5:J6"/>
    <mergeCell ref="B8:D8"/>
    <mergeCell ref="F8:J8"/>
    <mergeCell ref="B9:D9"/>
    <mergeCell ref="F9:J9"/>
    <mergeCell ref="B10:J10"/>
    <mergeCell ref="F12:J14"/>
    <mergeCell ref="A17:J17"/>
    <mergeCell ref="B20:I20"/>
    <mergeCell ref="D23:E23"/>
    <mergeCell ref="A11:A14"/>
    <mergeCell ref="B11:D11"/>
    <mergeCell ref="F11:J11"/>
    <mergeCell ref="B12:D14"/>
    <mergeCell ref="E12:E14"/>
  </mergeCells>
  <phoneticPr fontId="10" type="noConversion"/>
  <pageMargins left="0.59" right="0.59" top="1.2" bottom="0.6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17</vt:i4>
      </vt:variant>
      <vt:variant>
        <vt:lpstr>이름이 지정된 범위</vt:lpstr>
      </vt:variant>
      <vt:variant>
        <vt:i4>3</vt:i4>
      </vt:variant>
    </vt:vector>
  </HeadingPairs>
  <TitlesOfParts>
    <vt:vector size="20" baseType="lpstr">
      <vt:lpstr>장기요양급여이용표준약관</vt:lpstr>
      <vt:lpstr>장기요양표준약관부본수령확인증</vt:lpstr>
      <vt:lpstr>개인정보 제공 및 활용 동의서</vt:lpstr>
      <vt:lpstr>단체복동의서</vt:lpstr>
      <vt:lpstr>초기상담기록지</vt:lpstr>
      <vt:lpstr>응상솽</vt:lpstr>
      <vt:lpstr>입소자(보호자)의 권리와 책임</vt:lpstr>
      <vt:lpstr>사고의예시</vt:lpstr>
      <vt:lpstr>개인물품확인서</vt:lpstr>
      <vt:lpstr>통장관리동의서</vt:lpstr>
      <vt:lpstr>생활복지과사정기록</vt:lpstr>
      <vt:lpstr>간호사정기록</vt:lpstr>
      <vt:lpstr>물리기초사정</vt:lpstr>
      <vt:lpstr>본인부담금안내</vt:lpstr>
      <vt:lpstr>서비스연계기록지</vt:lpstr>
      <vt:lpstr>퇴소(신병인수)신청서</vt:lpstr>
      <vt:lpstr>비교표</vt:lpstr>
      <vt:lpstr>간호사정기록!Print_Area</vt:lpstr>
      <vt:lpstr>본인부담금안내!Print_Area</vt:lpstr>
      <vt:lpstr>초기상담기록지!Print_Area</vt:lpstr>
    </vt:vector>
  </TitlesOfParts>
  <Company>효성노인건강센터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최유정</dc:creator>
  <cp:lastModifiedBy>user201026</cp:lastModifiedBy>
  <cp:lastPrinted>2021-08-27T06:01:26Z</cp:lastPrinted>
  <dcterms:created xsi:type="dcterms:W3CDTF">2008-07-04T01:06:25Z</dcterms:created>
  <dcterms:modified xsi:type="dcterms:W3CDTF">2021-11-24T08:10:56Z</dcterms:modified>
</cp:coreProperties>
</file>