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30" windowWidth="28035" windowHeight="12570"/>
  </bookViews>
  <sheets>
    <sheet name="Sheet1" sheetId="1" r:id="rId1"/>
  </sheets>
  <calcPr calcId="125725"/>
</workbook>
</file>

<file path=xl/calcChain.xml><?xml version="1.0" encoding="utf-8"?>
<calcChain xmlns="http://schemas.openxmlformats.org/spreadsheetml/2006/main">
  <c r="I11" i="1"/>
  <c r="I10"/>
  <c r="I9"/>
  <c r="E23"/>
  <c r="H23" s="1"/>
  <c r="L23" s="1"/>
  <c r="E22"/>
  <c r="G22" s="1"/>
  <c r="K22" s="1"/>
  <c r="E21"/>
  <c r="F21" s="1"/>
  <c r="E17"/>
  <c r="H17" s="1"/>
  <c r="E16"/>
  <c r="H16" s="1"/>
  <c r="E15"/>
  <c r="G15" s="1"/>
  <c r="E11"/>
  <c r="G11" s="1"/>
  <c r="G10"/>
  <c r="E10"/>
  <c r="H10" s="1"/>
  <c r="E9"/>
  <c r="H9" s="1"/>
  <c r="L9" s="1"/>
  <c r="J21" l="1"/>
  <c r="L17"/>
  <c r="L16"/>
  <c r="K15"/>
  <c r="K11"/>
  <c r="K10"/>
  <c r="L10"/>
  <c r="H22"/>
  <c r="L22" s="1"/>
  <c r="F11"/>
  <c r="J11" s="1"/>
  <c r="H21"/>
  <c r="L21" s="1"/>
  <c r="G21"/>
  <c r="K21" s="1"/>
  <c r="H11"/>
  <c r="L11" s="1"/>
  <c r="F17"/>
  <c r="J17" s="1"/>
  <c r="H15"/>
  <c r="L15" s="1"/>
  <c r="G17"/>
  <c r="K17" s="1"/>
  <c r="F10"/>
  <c r="J10" s="1"/>
  <c r="G9"/>
  <c r="K9" s="1"/>
  <c r="F15"/>
  <c r="J15" s="1"/>
  <c r="G16"/>
  <c r="K16" s="1"/>
  <c r="F22"/>
  <c r="J22" s="1"/>
  <c r="G23"/>
  <c r="K23" s="1"/>
  <c r="F9"/>
  <c r="J9" s="1"/>
  <c r="F16"/>
  <c r="J16" s="1"/>
  <c r="F23"/>
  <c r="J23" s="1"/>
</calcChain>
</file>

<file path=xl/sharedStrings.xml><?xml version="1.0" encoding="utf-8"?>
<sst xmlns="http://schemas.openxmlformats.org/spreadsheetml/2006/main" count="74" uniqueCount="36">
  <si>
    <t>등급</t>
    <phoneticPr fontId="3" type="noConversion"/>
  </si>
  <si>
    <t>☎ 문의전화</t>
    <phoneticPr fontId="3" type="noConversion"/>
  </si>
  <si>
    <t>1등급</t>
    <phoneticPr fontId="3" type="noConversion"/>
  </si>
  <si>
    <t xml:space="preserve">516(7)-7881                                    </t>
    <phoneticPr fontId="3" type="noConversion"/>
  </si>
  <si>
    <t>2등급</t>
    <phoneticPr fontId="3" type="noConversion"/>
  </si>
  <si>
    <t>3~5등급</t>
    <phoneticPr fontId="3" type="noConversion"/>
  </si>
  <si>
    <t xml:space="preserve">  3. 촉탁의사 진료비</t>
    <phoneticPr fontId="3" type="noConversion"/>
  </si>
  <si>
    <t>1월,3월,5월,    7월,8월,10월, 12월
(31일)</t>
    <phoneticPr fontId="3" type="noConversion"/>
  </si>
  <si>
    <t>등급단가</t>
    <phoneticPr fontId="3" type="noConversion"/>
  </si>
  <si>
    <t>일수(일)</t>
    <phoneticPr fontId="3" type="noConversion"/>
  </si>
  <si>
    <t>총금액</t>
    <phoneticPr fontId="3" type="noConversion"/>
  </si>
  <si>
    <t>본인부담</t>
    <phoneticPr fontId="3" type="noConversion"/>
  </si>
  <si>
    <t>식재료비</t>
    <phoneticPr fontId="3" type="noConversion"/>
  </si>
  <si>
    <t>일반(20%)</t>
    <phoneticPr fontId="3" type="noConversion"/>
  </si>
  <si>
    <t>경감(12%)</t>
    <phoneticPr fontId="3" type="noConversion"/>
  </si>
  <si>
    <t>경감(8%)</t>
    <phoneticPr fontId="3" type="noConversion"/>
  </si>
  <si>
    <t>경감(12%)</t>
    <phoneticPr fontId="3" type="noConversion"/>
  </si>
  <si>
    <t>4월,6월,          9월,11월           (30일)</t>
    <phoneticPr fontId="3" type="noConversion"/>
  </si>
  <si>
    <t>입소비용 입금계좌</t>
    <phoneticPr fontId="3" type="noConversion"/>
  </si>
  <si>
    <t>부산은행101-2011-7694-02 신망애원 한대영</t>
    <phoneticPr fontId="3" type="noConversion"/>
  </si>
  <si>
    <t xml:space="preserve">  2. 상급침실료(1인실)</t>
    <phoneticPr fontId="3" type="noConversion"/>
  </si>
  <si>
    <t>* 진료비 및 약제비는 개별 부담</t>
    <phoneticPr fontId="3" type="noConversion"/>
  </si>
  <si>
    <t>3등급~5등급</t>
    <phoneticPr fontId="3" type="noConversion"/>
  </si>
  <si>
    <t>월 60,000원</t>
    <phoneticPr fontId="2" type="noConversion"/>
  </si>
  <si>
    <t>비 급 여</t>
    <phoneticPr fontId="3" type="noConversion"/>
  </si>
  <si>
    <t xml:space="preserve">    2021년 신망애치매전문요양원 장기요양 월 입소비용 안내</t>
    <phoneticPr fontId="3" type="noConversion"/>
  </si>
  <si>
    <t>2021.01.01~
2021.12.31
까지 적용</t>
    <phoneticPr fontId="3" type="noConversion"/>
  </si>
  <si>
    <t>71,900원</t>
    <phoneticPr fontId="3" type="noConversion"/>
  </si>
  <si>
    <t>66,710원</t>
    <phoneticPr fontId="3" type="noConversion"/>
  </si>
  <si>
    <t>61,520원</t>
    <phoneticPr fontId="3" type="noConversion"/>
  </si>
  <si>
    <t>2월
(28일)</t>
    <phoneticPr fontId="3" type="noConversion"/>
  </si>
  <si>
    <t xml:space="preserve">  1. 식비 / 간식비</t>
    <phoneticPr fontId="3" type="noConversion"/>
  </si>
  <si>
    <t>1식 2,200원 / 1일 1,400원</t>
    <phoneticPr fontId="3" type="noConversion"/>
  </si>
  <si>
    <t>등급단가</t>
    <phoneticPr fontId="3" type="noConversion"/>
  </si>
  <si>
    <t>초진(3,290원), 재진(2,350원)</t>
    <phoneticPr fontId="3" type="noConversion"/>
  </si>
  <si>
    <t>* 준비사항 : 장기요양인정서, 표준장기요양이용계획서, 건강검진결과서(전염질환 없음확인, 코로나19검사 음성판정 결과지),               진단서(소견서), 처방전, 처방약, 주민등록등본, 가족관계증명서, 보호자 및 어르신 신분증, 진료비 및 약제비 결제용 체크카드</t>
    <phoneticPr fontId="2" type="noConversion"/>
  </si>
</sst>
</file>

<file path=xl/styles.xml><?xml version="1.0" encoding="utf-8"?>
<styleSheet xmlns="http://schemas.openxmlformats.org/spreadsheetml/2006/main">
  <numFmts count="3">
    <numFmt numFmtId="176" formatCode="#,##0_);\(#,##0\)"/>
    <numFmt numFmtId="177" formatCode="#,##0_ "/>
    <numFmt numFmtId="178" formatCode="000\-000"/>
  </numFmts>
  <fonts count="12">
    <font>
      <sz val="11"/>
      <color theme="1"/>
      <name val="맑은 고딕"/>
      <family val="2"/>
      <charset val="129"/>
      <scheme val="minor"/>
    </font>
    <font>
      <b/>
      <sz val="20"/>
      <color rgb="FF000000"/>
      <name val="맑은 고딕"/>
      <family val="3"/>
      <charset val="129"/>
      <scheme val="maj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b/>
      <sz val="20"/>
      <color theme="1"/>
      <name val="맑은 고딕"/>
      <family val="3"/>
      <charset val="129"/>
      <scheme val="major"/>
    </font>
    <font>
      <b/>
      <sz val="11"/>
      <color theme="1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</font>
    <font>
      <b/>
      <sz val="12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8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8"/>
      <color theme="1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4" tint="0.79998168889431442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9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>
      <alignment vertical="center"/>
    </xf>
    <xf numFmtId="3" fontId="7" fillId="0" borderId="9" xfId="0" applyNumberFormat="1" applyFont="1" applyBorder="1" applyAlignment="1">
      <alignment horizontal="center" vertical="center"/>
    </xf>
    <xf numFmtId="3" fontId="7" fillId="0" borderId="20" xfId="0" applyNumberFormat="1" applyFont="1" applyBorder="1" applyAlignment="1">
      <alignment horizontal="center" vertical="center"/>
    </xf>
    <xf numFmtId="0" fontId="0" fillId="0" borderId="0" xfId="0" applyAlignment="1">
      <alignment horizontal="right" vertical="center"/>
    </xf>
    <xf numFmtId="176" fontId="0" fillId="3" borderId="32" xfId="0" applyNumberFormat="1" applyFill="1" applyBorder="1" applyAlignment="1">
      <alignment horizontal="center" vertical="center" wrapText="1"/>
    </xf>
    <xf numFmtId="176" fontId="0" fillId="3" borderId="34" xfId="0" applyNumberFormat="1" applyFill="1" applyBorder="1" applyAlignment="1">
      <alignment horizontal="center" vertical="center" wrapText="1"/>
    </xf>
    <xf numFmtId="176" fontId="0" fillId="3" borderId="33" xfId="0" applyNumberFormat="1" applyFill="1" applyBorder="1" applyAlignment="1">
      <alignment horizontal="center" vertical="center" wrapText="1"/>
    </xf>
    <xf numFmtId="176" fontId="0" fillId="0" borderId="0" xfId="0" applyNumberFormat="1" applyFill="1" applyBorder="1" applyAlignment="1">
      <alignment horizontal="center" vertical="center" wrapText="1"/>
    </xf>
    <xf numFmtId="0" fontId="0" fillId="0" borderId="35" xfId="0" applyBorder="1" applyAlignment="1">
      <alignment horizontal="center" vertical="center"/>
    </xf>
    <xf numFmtId="177" fontId="0" fillId="0" borderId="36" xfId="0" applyNumberFormat="1" applyBorder="1" applyAlignment="1">
      <alignment horizontal="center" vertical="center"/>
    </xf>
    <xf numFmtId="176" fontId="0" fillId="0" borderId="36" xfId="0" applyNumberFormat="1" applyBorder="1" applyAlignment="1">
      <alignment horizontal="center" vertical="center"/>
    </xf>
    <xf numFmtId="176" fontId="0" fillId="0" borderId="37" xfId="0" applyNumberFormat="1" applyBorder="1" applyAlignment="1">
      <alignment horizontal="center" vertical="center"/>
    </xf>
    <xf numFmtId="176" fontId="10" fillId="0" borderId="38" xfId="0" applyNumberFormat="1" applyFont="1" applyBorder="1" applyAlignment="1">
      <alignment horizontal="center" vertical="center"/>
    </xf>
    <xf numFmtId="176" fontId="10" fillId="0" borderId="36" xfId="0" applyNumberFormat="1" applyFont="1" applyBorder="1" applyAlignment="1">
      <alignment horizontal="center" vertical="center"/>
    </xf>
    <xf numFmtId="176" fontId="10" fillId="0" borderId="37" xfId="0" applyNumberFormat="1" applyFont="1" applyBorder="1" applyAlignment="1">
      <alignment horizontal="center" vertical="center"/>
    </xf>
    <xf numFmtId="176" fontId="0" fillId="0" borderId="0" xfId="0" applyNumberForma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177" fontId="0" fillId="0" borderId="18" xfId="0" applyNumberFormat="1" applyBorder="1" applyAlignment="1">
      <alignment horizontal="center" vertical="center"/>
    </xf>
    <xf numFmtId="176" fontId="0" fillId="0" borderId="18" xfId="0" applyNumberFormat="1" applyBorder="1" applyAlignment="1">
      <alignment horizontal="center" vertical="center"/>
    </xf>
    <xf numFmtId="176" fontId="0" fillId="0" borderId="39" xfId="0" applyNumberFormat="1" applyBorder="1" applyAlignment="1">
      <alignment horizontal="center" vertical="center"/>
    </xf>
    <xf numFmtId="176" fontId="10" fillId="0" borderId="40" xfId="0" applyNumberFormat="1" applyFont="1" applyBorder="1" applyAlignment="1">
      <alignment horizontal="center" vertical="center"/>
    </xf>
    <xf numFmtId="176" fontId="10" fillId="0" borderId="18" xfId="0" applyNumberFormat="1" applyFont="1" applyBorder="1" applyAlignment="1">
      <alignment horizontal="center" vertical="center"/>
    </xf>
    <xf numFmtId="176" fontId="10" fillId="0" borderId="39" xfId="0" applyNumberFormat="1" applyFont="1" applyBorder="1" applyAlignment="1">
      <alignment horizontal="center" vertical="center"/>
    </xf>
    <xf numFmtId="177" fontId="0" fillId="0" borderId="24" xfId="0" applyNumberFormat="1" applyBorder="1" applyAlignment="1">
      <alignment horizontal="center" vertical="center"/>
    </xf>
    <xf numFmtId="176" fontId="0" fillId="0" borderId="24" xfId="0" applyNumberFormat="1" applyBorder="1" applyAlignment="1">
      <alignment horizontal="center" vertical="center"/>
    </xf>
    <xf numFmtId="176" fontId="0" fillId="0" borderId="41" xfId="0" applyNumberFormat="1" applyBorder="1" applyAlignment="1">
      <alignment horizontal="center" vertical="center"/>
    </xf>
    <xf numFmtId="176" fontId="10" fillId="0" borderId="42" xfId="0" applyNumberFormat="1" applyFont="1" applyBorder="1" applyAlignment="1">
      <alignment horizontal="center" vertical="center"/>
    </xf>
    <xf numFmtId="176" fontId="10" fillId="0" borderId="43" xfId="0" applyNumberFormat="1" applyFont="1" applyBorder="1" applyAlignment="1">
      <alignment horizontal="center" vertical="center"/>
    </xf>
    <xf numFmtId="176" fontId="10" fillId="0" borderId="44" xfId="0" applyNumberFormat="1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176" fontId="0" fillId="0" borderId="46" xfId="0" applyNumberFormat="1" applyBorder="1" applyAlignment="1">
      <alignment horizontal="center" vertical="center"/>
    </xf>
    <xf numFmtId="176" fontId="0" fillId="0" borderId="47" xfId="0" applyNumberFormat="1" applyBorder="1" applyAlignment="1">
      <alignment horizontal="center" vertical="center"/>
    </xf>
    <xf numFmtId="176" fontId="0" fillId="0" borderId="48" xfId="0" applyNumberFormat="1" applyFill="1" applyBorder="1" applyAlignment="1">
      <alignment horizontal="center" vertical="center" wrapText="1"/>
    </xf>
    <xf numFmtId="176" fontId="0" fillId="0" borderId="48" xfId="0" applyNumberFormat="1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10" fillId="0" borderId="0" xfId="0" applyFont="1">
      <alignment vertical="center"/>
    </xf>
    <xf numFmtId="0" fontId="5" fillId="2" borderId="4" xfId="0" applyFont="1" applyFill="1" applyBorder="1" applyAlignment="1">
      <alignment horizontal="center" vertical="center" wrapText="1" shrinkToFit="1"/>
    </xf>
    <xf numFmtId="0" fontId="11" fillId="0" borderId="23" xfId="0" applyFont="1" applyBorder="1" applyAlignment="1">
      <alignment horizontal="center" vertical="center"/>
    </xf>
    <xf numFmtId="0" fontId="9" fillId="0" borderId="26" xfId="0" applyFont="1" applyBorder="1" applyAlignment="1">
      <alignment horizontal="right" vertical="center"/>
    </xf>
    <xf numFmtId="0" fontId="9" fillId="0" borderId="0" xfId="0" applyFont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3" xfId="0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8" fillId="0" borderId="8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 wrapText="1"/>
    </xf>
    <xf numFmtId="0" fontId="5" fillId="0" borderId="18" xfId="0" applyFont="1" applyBorder="1" applyAlignment="1">
      <alignment horizontal="left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8" xfId="0" applyBorder="1" applyAlignment="1">
      <alignment vertical="center" wrapText="1"/>
    </xf>
    <xf numFmtId="0" fontId="0" fillId="0" borderId="19" xfId="0" applyBorder="1" applyAlignment="1">
      <alignment vertical="center" wrapText="1"/>
    </xf>
    <xf numFmtId="0" fontId="7" fillId="0" borderId="21" xfId="0" applyFont="1" applyBorder="1" applyAlignment="1">
      <alignment horizontal="center" vertical="center" shrinkToFit="1"/>
    </xf>
    <xf numFmtId="0" fontId="7" fillId="0" borderId="22" xfId="0" applyFont="1" applyBorder="1" applyAlignment="1">
      <alignment horizontal="center" vertical="center" shrinkToFit="1"/>
    </xf>
    <xf numFmtId="0" fontId="5" fillId="0" borderId="23" xfId="0" applyFont="1" applyBorder="1" applyAlignment="1">
      <alignment horizontal="left" vertical="center" wrapText="1"/>
    </xf>
    <xf numFmtId="0" fontId="5" fillId="0" borderId="24" xfId="0" applyFont="1" applyBorder="1" applyAlignment="1">
      <alignment horizontal="left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4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176" fontId="0" fillId="3" borderId="27" xfId="0" applyNumberFormat="1" applyFont="1" applyFill="1" applyBorder="1" applyAlignment="1">
      <alignment horizontal="center" vertical="center" wrapText="1"/>
    </xf>
    <xf numFmtId="0" fontId="0" fillId="0" borderId="33" xfId="0" applyFont="1" applyBorder="1" applyAlignment="1">
      <alignment horizontal="center" vertical="center" wrapText="1"/>
    </xf>
    <xf numFmtId="176" fontId="0" fillId="3" borderId="28" xfId="0" applyNumberFormat="1" applyFill="1" applyBorder="1" applyAlignment="1">
      <alignment horizontal="center"/>
    </xf>
    <xf numFmtId="176" fontId="0" fillId="3" borderId="29" xfId="0" applyNumberFormat="1" applyFill="1" applyBorder="1" applyAlignment="1">
      <alignment horizontal="center"/>
    </xf>
    <xf numFmtId="176" fontId="0" fillId="0" borderId="30" xfId="0" applyNumberFormat="1" applyBorder="1" applyAlignment="1">
      <alignment horizontal="center"/>
    </xf>
    <xf numFmtId="176" fontId="0" fillId="0" borderId="0" xfId="0" applyNumberFormat="1" applyFill="1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3" borderId="12" xfId="0" applyFill="1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3" borderId="13" xfId="0" applyFill="1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176" fontId="0" fillId="3" borderId="13" xfId="0" applyNumberFormat="1" applyFill="1" applyBorder="1" applyAlignment="1">
      <alignment horizontal="center" vertical="center"/>
    </xf>
    <xf numFmtId="176" fontId="0" fillId="3" borderId="13" xfId="0" applyNumberFormat="1" applyFill="1" applyBorder="1" applyAlignment="1">
      <alignment horizontal="center" vertical="center" wrapText="1"/>
    </xf>
    <xf numFmtId="178" fontId="10" fillId="0" borderId="0" xfId="0" applyNumberFormat="1" applyFont="1" applyAlignment="1">
      <alignment vertical="center" wrapText="1"/>
    </xf>
    <xf numFmtId="0" fontId="10" fillId="4" borderId="8" xfId="0" applyFont="1" applyFill="1" applyBorder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8" fillId="0" borderId="8" xfId="0" applyFont="1" applyBorder="1" applyAlignment="1">
      <alignment horizontal="center" vertical="center" shrinkToFit="1"/>
    </xf>
    <xf numFmtId="176" fontId="0" fillId="0" borderId="48" xfId="0" applyNumberForma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8"/>
  <sheetViews>
    <sheetView tabSelected="1" topLeftCell="A16" workbookViewId="0">
      <selection activeCell="F37" sqref="F37"/>
    </sheetView>
  </sheetViews>
  <sheetFormatPr defaultRowHeight="16.5"/>
  <cols>
    <col min="1" max="1" width="13" customWidth="1"/>
    <col min="4" max="4" width="12" customWidth="1"/>
    <col min="5" max="5" width="9.875" bestFit="1" customWidth="1"/>
    <col min="6" max="8" width="10.625" customWidth="1"/>
    <col min="9" max="9" width="12" customWidth="1"/>
    <col min="10" max="11" width="15.375" customWidth="1"/>
    <col min="12" max="12" width="14.5" customWidth="1"/>
    <col min="257" max="257" width="13" customWidth="1"/>
    <col min="260" max="260" width="12" customWidth="1"/>
    <col min="261" max="261" width="9.875" bestFit="1" customWidth="1"/>
    <col min="262" max="264" width="10.625" customWidth="1"/>
    <col min="265" max="265" width="12" customWidth="1"/>
    <col min="266" max="267" width="15.375" customWidth="1"/>
    <col min="268" max="268" width="14.5" customWidth="1"/>
    <col min="513" max="513" width="13" customWidth="1"/>
    <col min="516" max="516" width="12" customWidth="1"/>
    <col min="517" max="517" width="9.875" bestFit="1" customWidth="1"/>
    <col min="518" max="520" width="10.625" customWidth="1"/>
    <col min="521" max="521" width="12" customWidth="1"/>
    <col min="522" max="523" width="15.375" customWidth="1"/>
    <col min="524" max="524" width="14.5" customWidth="1"/>
    <col min="769" max="769" width="13" customWidth="1"/>
    <col min="772" max="772" width="12" customWidth="1"/>
    <col min="773" max="773" width="9.875" bestFit="1" customWidth="1"/>
    <col min="774" max="776" width="10.625" customWidth="1"/>
    <col min="777" max="777" width="12" customWidth="1"/>
    <col min="778" max="779" width="15.375" customWidth="1"/>
    <col min="780" max="780" width="14.5" customWidth="1"/>
    <col min="1025" max="1025" width="13" customWidth="1"/>
    <col min="1028" max="1028" width="12" customWidth="1"/>
    <col min="1029" max="1029" width="9.875" bestFit="1" customWidth="1"/>
    <col min="1030" max="1032" width="10.625" customWidth="1"/>
    <col min="1033" max="1033" width="12" customWidth="1"/>
    <col min="1034" max="1035" width="15.375" customWidth="1"/>
    <col min="1036" max="1036" width="14.5" customWidth="1"/>
    <col min="1281" max="1281" width="13" customWidth="1"/>
    <col min="1284" max="1284" width="12" customWidth="1"/>
    <col min="1285" max="1285" width="9.875" bestFit="1" customWidth="1"/>
    <col min="1286" max="1288" width="10.625" customWidth="1"/>
    <col min="1289" max="1289" width="12" customWidth="1"/>
    <col min="1290" max="1291" width="15.375" customWidth="1"/>
    <col min="1292" max="1292" width="14.5" customWidth="1"/>
    <col min="1537" max="1537" width="13" customWidth="1"/>
    <col min="1540" max="1540" width="12" customWidth="1"/>
    <col min="1541" max="1541" width="9.875" bestFit="1" customWidth="1"/>
    <col min="1542" max="1544" width="10.625" customWidth="1"/>
    <col min="1545" max="1545" width="12" customWidth="1"/>
    <col min="1546" max="1547" width="15.375" customWidth="1"/>
    <col min="1548" max="1548" width="14.5" customWidth="1"/>
    <col min="1793" max="1793" width="13" customWidth="1"/>
    <col min="1796" max="1796" width="12" customWidth="1"/>
    <col min="1797" max="1797" width="9.875" bestFit="1" customWidth="1"/>
    <col min="1798" max="1800" width="10.625" customWidth="1"/>
    <col min="1801" max="1801" width="12" customWidth="1"/>
    <col min="1802" max="1803" width="15.375" customWidth="1"/>
    <col min="1804" max="1804" width="14.5" customWidth="1"/>
    <col min="2049" max="2049" width="13" customWidth="1"/>
    <col min="2052" max="2052" width="12" customWidth="1"/>
    <col min="2053" max="2053" width="9.875" bestFit="1" customWidth="1"/>
    <col min="2054" max="2056" width="10.625" customWidth="1"/>
    <col min="2057" max="2057" width="12" customWidth="1"/>
    <col min="2058" max="2059" width="15.375" customWidth="1"/>
    <col min="2060" max="2060" width="14.5" customWidth="1"/>
    <col min="2305" max="2305" width="13" customWidth="1"/>
    <col min="2308" max="2308" width="12" customWidth="1"/>
    <col min="2309" max="2309" width="9.875" bestFit="1" customWidth="1"/>
    <col min="2310" max="2312" width="10.625" customWidth="1"/>
    <col min="2313" max="2313" width="12" customWidth="1"/>
    <col min="2314" max="2315" width="15.375" customWidth="1"/>
    <col min="2316" max="2316" width="14.5" customWidth="1"/>
    <col min="2561" max="2561" width="13" customWidth="1"/>
    <col min="2564" max="2564" width="12" customWidth="1"/>
    <col min="2565" max="2565" width="9.875" bestFit="1" customWidth="1"/>
    <col min="2566" max="2568" width="10.625" customWidth="1"/>
    <col min="2569" max="2569" width="12" customWidth="1"/>
    <col min="2570" max="2571" width="15.375" customWidth="1"/>
    <col min="2572" max="2572" width="14.5" customWidth="1"/>
    <col min="2817" max="2817" width="13" customWidth="1"/>
    <col min="2820" max="2820" width="12" customWidth="1"/>
    <col min="2821" max="2821" width="9.875" bestFit="1" customWidth="1"/>
    <col min="2822" max="2824" width="10.625" customWidth="1"/>
    <col min="2825" max="2825" width="12" customWidth="1"/>
    <col min="2826" max="2827" width="15.375" customWidth="1"/>
    <col min="2828" max="2828" width="14.5" customWidth="1"/>
    <col min="3073" max="3073" width="13" customWidth="1"/>
    <col min="3076" max="3076" width="12" customWidth="1"/>
    <col min="3077" max="3077" width="9.875" bestFit="1" customWidth="1"/>
    <col min="3078" max="3080" width="10.625" customWidth="1"/>
    <col min="3081" max="3081" width="12" customWidth="1"/>
    <col min="3082" max="3083" width="15.375" customWidth="1"/>
    <col min="3084" max="3084" width="14.5" customWidth="1"/>
    <col min="3329" max="3329" width="13" customWidth="1"/>
    <col min="3332" max="3332" width="12" customWidth="1"/>
    <col min="3333" max="3333" width="9.875" bestFit="1" customWidth="1"/>
    <col min="3334" max="3336" width="10.625" customWidth="1"/>
    <col min="3337" max="3337" width="12" customWidth="1"/>
    <col min="3338" max="3339" width="15.375" customWidth="1"/>
    <col min="3340" max="3340" width="14.5" customWidth="1"/>
    <col min="3585" max="3585" width="13" customWidth="1"/>
    <col min="3588" max="3588" width="12" customWidth="1"/>
    <col min="3589" max="3589" width="9.875" bestFit="1" customWidth="1"/>
    <col min="3590" max="3592" width="10.625" customWidth="1"/>
    <col min="3593" max="3593" width="12" customWidth="1"/>
    <col min="3594" max="3595" width="15.375" customWidth="1"/>
    <col min="3596" max="3596" width="14.5" customWidth="1"/>
    <col min="3841" max="3841" width="13" customWidth="1"/>
    <col min="3844" max="3844" width="12" customWidth="1"/>
    <col min="3845" max="3845" width="9.875" bestFit="1" customWidth="1"/>
    <col min="3846" max="3848" width="10.625" customWidth="1"/>
    <col min="3849" max="3849" width="12" customWidth="1"/>
    <col min="3850" max="3851" width="15.375" customWidth="1"/>
    <col min="3852" max="3852" width="14.5" customWidth="1"/>
    <col min="4097" max="4097" width="13" customWidth="1"/>
    <col min="4100" max="4100" width="12" customWidth="1"/>
    <col min="4101" max="4101" width="9.875" bestFit="1" customWidth="1"/>
    <col min="4102" max="4104" width="10.625" customWidth="1"/>
    <col min="4105" max="4105" width="12" customWidth="1"/>
    <col min="4106" max="4107" width="15.375" customWidth="1"/>
    <col min="4108" max="4108" width="14.5" customWidth="1"/>
    <col min="4353" max="4353" width="13" customWidth="1"/>
    <col min="4356" max="4356" width="12" customWidth="1"/>
    <col min="4357" max="4357" width="9.875" bestFit="1" customWidth="1"/>
    <col min="4358" max="4360" width="10.625" customWidth="1"/>
    <col min="4361" max="4361" width="12" customWidth="1"/>
    <col min="4362" max="4363" width="15.375" customWidth="1"/>
    <col min="4364" max="4364" width="14.5" customWidth="1"/>
    <col min="4609" max="4609" width="13" customWidth="1"/>
    <col min="4612" max="4612" width="12" customWidth="1"/>
    <col min="4613" max="4613" width="9.875" bestFit="1" customWidth="1"/>
    <col min="4614" max="4616" width="10.625" customWidth="1"/>
    <col min="4617" max="4617" width="12" customWidth="1"/>
    <col min="4618" max="4619" width="15.375" customWidth="1"/>
    <col min="4620" max="4620" width="14.5" customWidth="1"/>
    <col min="4865" max="4865" width="13" customWidth="1"/>
    <col min="4868" max="4868" width="12" customWidth="1"/>
    <col min="4869" max="4869" width="9.875" bestFit="1" customWidth="1"/>
    <col min="4870" max="4872" width="10.625" customWidth="1"/>
    <col min="4873" max="4873" width="12" customWidth="1"/>
    <col min="4874" max="4875" width="15.375" customWidth="1"/>
    <col min="4876" max="4876" width="14.5" customWidth="1"/>
    <col min="5121" max="5121" width="13" customWidth="1"/>
    <col min="5124" max="5124" width="12" customWidth="1"/>
    <col min="5125" max="5125" width="9.875" bestFit="1" customWidth="1"/>
    <col min="5126" max="5128" width="10.625" customWidth="1"/>
    <col min="5129" max="5129" width="12" customWidth="1"/>
    <col min="5130" max="5131" width="15.375" customWidth="1"/>
    <col min="5132" max="5132" width="14.5" customWidth="1"/>
    <col min="5377" max="5377" width="13" customWidth="1"/>
    <col min="5380" max="5380" width="12" customWidth="1"/>
    <col min="5381" max="5381" width="9.875" bestFit="1" customWidth="1"/>
    <col min="5382" max="5384" width="10.625" customWidth="1"/>
    <col min="5385" max="5385" width="12" customWidth="1"/>
    <col min="5386" max="5387" width="15.375" customWidth="1"/>
    <col min="5388" max="5388" width="14.5" customWidth="1"/>
    <col min="5633" max="5633" width="13" customWidth="1"/>
    <col min="5636" max="5636" width="12" customWidth="1"/>
    <col min="5637" max="5637" width="9.875" bestFit="1" customWidth="1"/>
    <col min="5638" max="5640" width="10.625" customWidth="1"/>
    <col min="5641" max="5641" width="12" customWidth="1"/>
    <col min="5642" max="5643" width="15.375" customWidth="1"/>
    <col min="5644" max="5644" width="14.5" customWidth="1"/>
    <col min="5889" max="5889" width="13" customWidth="1"/>
    <col min="5892" max="5892" width="12" customWidth="1"/>
    <col min="5893" max="5893" width="9.875" bestFit="1" customWidth="1"/>
    <col min="5894" max="5896" width="10.625" customWidth="1"/>
    <col min="5897" max="5897" width="12" customWidth="1"/>
    <col min="5898" max="5899" width="15.375" customWidth="1"/>
    <col min="5900" max="5900" width="14.5" customWidth="1"/>
    <col min="6145" max="6145" width="13" customWidth="1"/>
    <col min="6148" max="6148" width="12" customWidth="1"/>
    <col min="6149" max="6149" width="9.875" bestFit="1" customWidth="1"/>
    <col min="6150" max="6152" width="10.625" customWidth="1"/>
    <col min="6153" max="6153" width="12" customWidth="1"/>
    <col min="6154" max="6155" width="15.375" customWidth="1"/>
    <col min="6156" max="6156" width="14.5" customWidth="1"/>
    <col min="6401" max="6401" width="13" customWidth="1"/>
    <col min="6404" max="6404" width="12" customWidth="1"/>
    <col min="6405" max="6405" width="9.875" bestFit="1" customWidth="1"/>
    <col min="6406" max="6408" width="10.625" customWidth="1"/>
    <col min="6409" max="6409" width="12" customWidth="1"/>
    <col min="6410" max="6411" width="15.375" customWidth="1"/>
    <col min="6412" max="6412" width="14.5" customWidth="1"/>
    <col min="6657" max="6657" width="13" customWidth="1"/>
    <col min="6660" max="6660" width="12" customWidth="1"/>
    <col min="6661" max="6661" width="9.875" bestFit="1" customWidth="1"/>
    <col min="6662" max="6664" width="10.625" customWidth="1"/>
    <col min="6665" max="6665" width="12" customWidth="1"/>
    <col min="6666" max="6667" width="15.375" customWidth="1"/>
    <col min="6668" max="6668" width="14.5" customWidth="1"/>
    <col min="6913" max="6913" width="13" customWidth="1"/>
    <col min="6916" max="6916" width="12" customWidth="1"/>
    <col min="6917" max="6917" width="9.875" bestFit="1" customWidth="1"/>
    <col min="6918" max="6920" width="10.625" customWidth="1"/>
    <col min="6921" max="6921" width="12" customWidth="1"/>
    <col min="6922" max="6923" width="15.375" customWidth="1"/>
    <col min="6924" max="6924" width="14.5" customWidth="1"/>
    <col min="7169" max="7169" width="13" customWidth="1"/>
    <col min="7172" max="7172" width="12" customWidth="1"/>
    <col min="7173" max="7173" width="9.875" bestFit="1" customWidth="1"/>
    <col min="7174" max="7176" width="10.625" customWidth="1"/>
    <col min="7177" max="7177" width="12" customWidth="1"/>
    <col min="7178" max="7179" width="15.375" customWidth="1"/>
    <col min="7180" max="7180" width="14.5" customWidth="1"/>
    <col min="7425" max="7425" width="13" customWidth="1"/>
    <col min="7428" max="7428" width="12" customWidth="1"/>
    <col min="7429" max="7429" width="9.875" bestFit="1" customWidth="1"/>
    <col min="7430" max="7432" width="10.625" customWidth="1"/>
    <col min="7433" max="7433" width="12" customWidth="1"/>
    <col min="7434" max="7435" width="15.375" customWidth="1"/>
    <col min="7436" max="7436" width="14.5" customWidth="1"/>
    <col min="7681" max="7681" width="13" customWidth="1"/>
    <col min="7684" max="7684" width="12" customWidth="1"/>
    <col min="7685" max="7685" width="9.875" bestFit="1" customWidth="1"/>
    <col min="7686" max="7688" width="10.625" customWidth="1"/>
    <col min="7689" max="7689" width="12" customWidth="1"/>
    <col min="7690" max="7691" width="15.375" customWidth="1"/>
    <col min="7692" max="7692" width="14.5" customWidth="1"/>
    <col min="7937" max="7937" width="13" customWidth="1"/>
    <col min="7940" max="7940" width="12" customWidth="1"/>
    <col min="7941" max="7941" width="9.875" bestFit="1" customWidth="1"/>
    <col min="7942" max="7944" width="10.625" customWidth="1"/>
    <col min="7945" max="7945" width="12" customWidth="1"/>
    <col min="7946" max="7947" width="15.375" customWidth="1"/>
    <col min="7948" max="7948" width="14.5" customWidth="1"/>
    <col min="8193" max="8193" width="13" customWidth="1"/>
    <col min="8196" max="8196" width="12" customWidth="1"/>
    <col min="8197" max="8197" width="9.875" bestFit="1" customWidth="1"/>
    <col min="8198" max="8200" width="10.625" customWidth="1"/>
    <col min="8201" max="8201" width="12" customWidth="1"/>
    <col min="8202" max="8203" width="15.375" customWidth="1"/>
    <col min="8204" max="8204" width="14.5" customWidth="1"/>
    <col min="8449" max="8449" width="13" customWidth="1"/>
    <col min="8452" max="8452" width="12" customWidth="1"/>
    <col min="8453" max="8453" width="9.875" bestFit="1" customWidth="1"/>
    <col min="8454" max="8456" width="10.625" customWidth="1"/>
    <col min="8457" max="8457" width="12" customWidth="1"/>
    <col min="8458" max="8459" width="15.375" customWidth="1"/>
    <col min="8460" max="8460" width="14.5" customWidth="1"/>
    <col min="8705" max="8705" width="13" customWidth="1"/>
    <col min="8708" max="8708" width="12" customWidth="1"/>
    <col min="8709" max="8709" width="9.875" bestFit="1" customWidth="1"/>
    <col min="8710" max="8712" width="10.625" customWidth="1"/>
    <col min="8713" max="8713" width="12" customWidth="1"/>
    <col min="8714" max="8715" width="15.375" customWidth="1"/>
    <col min="8716" max="8716" width="14.5" customWidth="1"/>
    <col min="8961" max="8961" width="13" customWidth="1"/>
    <col min="8964" max="8964" width="12" customWidth="1"/>
    <col min="8965" max="8965" width="9.875" bestFit="1" customWidth="1"/>
    <col min="8966" max="8968" width="10.625" customWidth="1"/>
    <col min="8969" max="8969" width="12" customWidth="1"/>
    <col min="8970" max="8971" width="15.375" customWidth="1"/>
    <col min="8972" max="8972" width="14.5" customWidth="1"/>
    <col min="9217" max="9217" width="13" customWidth="1"/>
    <col min="9220" max="9220" width="12" customWidth="1"/>
    <col min="9221" max="9221" width="9.875" bestFit="1" customWidth="1"/>
    <col min="9222" max="9224" width="10.625" customWidth="1"/>
    <col min="9225" max="9225" width="12" customWidth="1"/>
    <col min="9226" max="9227" width="15.375" customWidth="1"/>
    <col min="9228" max="9228" width="14.5" customWidth="1"/>
    <col min="9473" max="9473" width="13" customWidth="1"/>
    <col min="9476" max="9476" width="12" customWidth="1"/>
    <col min="9477" max="9477" width="9.875" bestFit="1" customWidth="1"/>
    <col min="9478" max="9480" width="10.625" customWidth="1"/>
    <col min="9481" max="9481" width="12" customWidth="1"/>
    <col min="9482" max="9483" width="15.375" customWidth="1"/>
    <col min="9484" max="9484" width="14.5" customWidth="1"/>
    <col min="9729" max="9729" width="13" customWidth="1"/>
    <col min="9732" max="9732" width="12" customWidth="1"/>
    <col min="9733" max="9733" width="9.875" bestFit="1" customWidth="1"/>
    <col min="9734" max="9736" width="10.625" customWidth="1"/>
    <col min="9737" max="9737" width="12" customWidth="1"/>
    <col min="9738" max="9739" width="15.375" customWidth="1"/>
    <col min="9740" max="9740" width="14.5" customWidth="1"/>
    <col min="9985" max="9985" width="13" customWidth="1"/>
    <col min="9988" max="9988" width="12" customWidth="1"/>
    <col min="9989" max="9989" width="9.875" bestFit="1" customWidth="1"/>
    <col min="9990" max="9992" width="10.625" customWidth="1"/>
    <col min="9993" max="9993" width="12" customWidth="1"/>
    <col min="9994" max="9995" width="15.375" customWidth="1"/>
    <col min="9996" max="9996" width="14.5" customWidth="1"/>
    <col min="10241" max="10241" width="13" customWidth="1"/>
    <col min="10244" max="10244" width="12" customWidth="1"/>
    <col min="10245" max="10245" width="9.875" bestFit="1" customWidth="1"/>
    <col min="10246" max="10248" width="10.625" customWidth="1"/>
    <col min="10249" max="10249" width="12" customWidth="1"/>
    <col min="10250" max="10251" width="15.375" customWidth="1"/>
    <col min="10252" max="10252" width="14.5" customWidth="1"/>
    <col min="10497" max="10497" width="13" customWidth="1"/>
    <col min="10500" max="10500" width="12" customWidth="1"/>
    <col min="10501" max="10501" width="9.875" bestFit="1" customWidth="1"/>
    <col min="10502" max="10504" width="10.625" customWidth="1"/>
    <col min="10505" max="10505" width="12" customWidth="1"/>
    <col min="10506" max="10507" width="15.375" customWidth="1"/>
    <col min="10508" max="10508" width="14.5" customWidth="1"/>
    <col min="10753" max="10753" width="13" customWidth="1"/>
    <col min="10756" max="10756" width="12" customWidth="1"/>
    <col min="10757" max="10757" width="9.875" bestFit="1" customWidth="1"/>
    <col min="10758" max="10760" width="10.625" customWidth="1"/>
    <col min="10761" max="10761" width="12" customWidth="1"/>
    <col min="10762" max="10763" width="15.375" customWidth="1"/>
    <col min="10764" max="10764" width="14.5" customWidth="1"/>
    <col min="11009" max="11009" width="13" customWidth="1"/>
    <col min="11012" max="11012" width="12" customWidth="1"/>
    <col min="11013" max="11013" width="9.875" bestFit="1" customWidth="1"/>
    <col min="11014" max="11016" width="10.625" customWidth="1"/>
    <col min="11017" max="11017" width="12" customWidth="1"/>
    <col min="11018" max="11019" width="15.375" customWidth="1"/>
    <col min="11020" max="11020" width="14.5" customWidth="1"/>
    <col min="11265" max="11265" width="13" customWidth="1"/>
    <col min="11268" max="11268" width="12" customWidth="1"/>
    <col min="11269" max="11269" width="9.875" bestFit="1" customWidth="1"/>
    <col min="11270" max="11272" width="10.625" customWidth="1"/>
    <col min="11273" max="11273" width="12" customWidth="1"/>
    <col min="11274" max="11275" width="15.375" customWidth="1"/>
    <col min="11276" max="11276" width="14.5" customWidth="1"/>
    <col min="11521" max="11521" width="13" customWidth="1"/>
    <col min="11524" max="11524" width="12" customWidth="1"/>
    <col min="11525" max="11525" width="9.875" bestFit="1" customWidth="1"/>
    <col min="11526" max="11528" width="10.625" customWidth="1"/>
    <col min="11529" max="11529" width="12" customWidth="1"/>
    <col min="11530" max="11531" width="15.375" customWidth="1"/>
    <col min="11532" max="11532" width="14.5" customWidth="1"/>
    <col min="11777" max="11777" width="13" customWidth="1"/>
    <col min="11780" max="11780" width="12" customWidth="1"/>
    <col min="11781" max="11781" width="9.875" bestFit="1" customWidth="1"/>
    <col min="11782" max="11784" width="10.625" customWidth="1"/>
    <col min="11785" max="11785" width="12" customWidth="1"/>
    <col min="11786" max="11787" width="15.375" customWidth="1"/>
    <col min="11788" max="11788" width="14.5" customWidth="1"/>
    <col min="12033" max="12033" width="13" customWidth="1"/>
    <col min="12036" max="12036" width="12" customWidth="1"/>
    <col min="12037" max="12037" width="9.875" bestFit="1" customWidth="1"/>
    <col min="12038" max="12040" width="10.625" customWidth="1"/>
    <col min="12041" max="12041" width="12" customWidth="1"/>
    <col min="12042" max="12043" width="15.375" customWidth="1"/>
    <col min="12044" max="12044" width="14.5" customWidth="1"/>
    <col min="12289" max="12289" width="13" customWidth="1"/>
    <col min="12292" max="12292" width="12" customWidth="1"/>
    <col min="12293" max="12293" width="9.875" bestFit="1" customWidth="1"/>
    <col min="12294" max="12296" width="10.625" customWidth="1"/>
    <col min="12297" max="12297" width="12" customWidth="1"/>
    <col min="12298" max="12299" width="15.375" customWidth="1"/>
    <col min="12300" max="12300" width="14.5" customWidth="1"/>
    <col min="12545" max="12545" width="13" customWidth="1"/>
    <col min="12548" max="12548" width="12" customWidth="1"/>
    <col min="12549" max="12549" width="9.875" bestFit="1" customWidth="1"/>
    <col min="12550" max="12552" width="10.625" customWidth="1"/>
    <col min="12553" max="12553" width="12" customWidth="1"/>
    <col min="12554" max="12555" width="15.375" customWidth="1"/>
    <col min="12556" max="12556" width="14.5" customWidth="1"/>
    <col min="12801" max="12801" width="13" customWidth="1"/>
    <col min="12804" max="12804" width="12" customWidth="1"/>
    <col min="12805" max="12805" width="9.875" bestFit="1" customWidth="1"/>
    <col min="12806" max="12808" width="10.625" customWidth="1"/>
    <col min="12809" max="12809" width="12" customWidth="1"/>
    <col min="12810" max="12811" width="15.375" customWidth="1"/>
    <col min="12812" max="12812" width="14.5" customWidth="1"/>
    <col min="13057" max="13057" width="13" customWidth="1"/>
    <col min="13060" max="13060" width="12" customWidth="1"/>
    <col min="13061" max="13061" width="9.875" bestFit="1" customWidth="1"/>
    <col min="13062" max="13064" width="10.625" customWidth="1"/>
    <col min="13065" max="13065" width="12" customWidth="1"/>
    <col min="13066" max="13067" width="15.375" customWidth="1"/>
    <col min="13068" max="13068" width="14.5" customWidth="1"/>
    <col min="13313" max="13313" width="13" customWidth="1"/>
    <col min="13316" max="13316" width="12" customWidth="1"/>
    <col min="13317" max="13317" width="9.875" bestFit="1" customWidth="1"/>
    <col min="13318" max="13320" width="10.625" customWidth="1"/>
    <col min="13321" max="13321" width="12" customWidth="1"/>
    <col min="13322" max="13323" width="15.375" customWidth="1"/>
    <col min="13324" max="13324" width="14.5" customWidth="1"/>
    <col min="13569" max="13569" width="13" customWidth="1"/>
    <col min="13572" max="13572" width="12" customWidth="1"/>
    <col min="13573" max="13573" width="9.875" bestFit="1" customWidth="1"/>
    <col min="13574" max="13576" width="10.625" customWidth="1"/>
    <col min="13577" max="13577" width="12" customWidth="1"/>
    <col min="13578" max="13579" width="15.375" customWidth="1"/>
    <col min="13580" max="13580" width="14.5" customWidth="1"/>
    <col min="13825" max="13825" width="13" customWidth="1"/>
    <col min="13828" max="13828" width="12" customWidth="1"/>
    <col min="13829" max="13829" width="9.875" bestFit="1" customWidth="1"/>
    <col min="13830" max="13832" width="10.625" customWidth="1"/>
    <col min="13833" max="13833" width="12" customWidth="1"/>
    <col min="13834" max="13835" width="15.375" customWidth="1"/>
    <col min="13836" max="13836" width="14.5" customWidth="1"/>
    <col min="14081" max="14081" width="13" customWidth="1"/>
    <col min="14084" max="14084" width="12" customWidth="1"/>
    <col min="14085" max="14085" width="9.875" bestFit="1" customWidth="1"/>
    <col min="14086" max="14088" width="10.625" customWidth="1"/>
    <col min="14089" max="14089" width="12" customWidth="1"/>
    <col min="14090" max="14091" width="15.375" customWidth="1"/>
    <col min="14092" max="14092" width="14.5" customWidth="1"/>
    <col min="14337" max="14337" width="13" customWidth="1"/>
    <col min="14340" max="14340" width="12" customWidth="1"/>
    <col min="14341" max="14341" width="9.875" bestFit="1" customWidth="1"/>
    <col min="14342" max="14344" width="10.625" customWidth="1"/>
    <col min="14345" max="14345" width="12" customWidth="1"/>
    <col min="14346" max="14347" width="15.375" customWidth="1"/>
    <col min="14348" max="14348" width="14.5" customWidth="1"/>
    <col min="14593" max="14593" width="13" customWidth="1"/>
    <col min="14596" max="14596" width="12" customWidth="1"/>
    <col min="14597" max="14597" width="9.875" bestFit="1" customWidth="1"/>
    <col min="14598" max="14600" width="10.625" customWidth="1"/>
    <col min="14601" max="14601" width="12" customWidth="1"/>
    <col min="14602" max="14603" width="15.375" customWidth="1"/>
    <col min="14604" max="14604" width="14.5" customWidth="1"/>
    <col min="14849" max="14849" width="13" customWidth="1"/>
    <col min="14852" max="14852" width="12" customWidth="1"/>
    <col min="14853" max="14853" width="9.875" bestFit="1" customWidth="1"/>
    <col min="14854" max="14856" width="10.625" customWidth="1"/>
    <col min="14857" max="14857" width="12" customWidth="1"/>
    <col min="14858" max="14859" width="15.375" customWidth="1"/>
    <col min="14860" max="14860" width="14.5" customWidth="1"/>
    <col min="15105" max="15105" width="13" customWidth="1"/>
    <col min="15108" max="15108" width="12" customWidth="1"/>
    <col min="15109" max="15109" width="9.875" bestFit="1" customWidth="1"/>
    <col min="15110" max="15112" width="10.625" customWidth="1"/>
    <col min="15113" max="15113" width="12" customWidth="1"/>
    <col min="15114" max="15115" width="15.375" customWidth="1"/>
    <col min="15116" max="15116" width="14.5" customWidth="1"/>
    <col min="15361" max="15361" width="13" customWidth="1"/>
    <col min="15364" max="15364" width="12" customWidth="1"/>
    <col min="15365" max="15365" width="9.875" bestFit="1" customWidth="1"/>
    <col min="15366" max="15368" width="10.625" customWidth="1"/>
    <col min="15369" max="15369" width="12" customWidth="1"/>
    <col min="15370" max="15371" width="15.375" customWidth="1"/>
    <col min="15372" max="15372" width="14.5" customWidth="1"/>
    <col min="15617" max="15617" width="13" customWidth="1"/>
    <col min="15620" max="15620" width="12" customWidth="1"/>
    <col min="15621" max="15621" width="9.875" bestFit="1" customWidth="1"/>
    <col min="15622" max="15624" width="10.625" customWidth="1"/>
    <col min="15625" max="15625" width="12" customWidth="1"/>
    <col min="15626" max="15627" width="15.375" customWidth="1"/>
    <col min="15628" max="15628" width="14.5" customWidth="1"/>
    <col min="15873" max="15873" width="13" customWidth="1"/>
    <col min="15876" max="15876" width="12" customWidth="1"/>
    <col min="15877" max="15877" width="9.875" bestFit="1" customWidth="1"/>
    <col min="15878" max="15880" width="10.625" customWidth="1"/>
    <col min="15881" max="15881" width="12" customWidth="1"/>
    <col min="15882" max="15883" width="15.375" customWidth="1"/>
    <col min="15884" max="15884" width="14.5" customWidth="1"/>
    <col min="16129" max="16129" width="13" customWidth="1"/>
    <col min="16132" max="16132" width="12" customWidth="1"/>
    <col min="16133" max="16133" width="9.875" bestFit="1" customWidth="1"/>
    <col min="16134" max="16136" width="10.625" customWidth="1"/>
    <col min="16137" max="16137" width="12" customWidth="1"/>
    <col min="16138" max="16139" width="15.375" customWidth="1"/>
    <col min="16140" max="16140" width="14.5" customWidth="1"/>
  </cols>
  <sheetData>
    <row r="1" spans="1:14" ht="40.5" customHeight="1">
      <c r="A1" s="44" t="s">
        <v>25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1"/>
      <c r="N1" s="2"/>
    </row>
    <row r="2" spans="1:14" ht="36.75" customHeight="1" thickBot="1">
      <c r="A2" s="46" t="s">
        <v>26</v>
      </c>
      <c r="B2" s="49" t="s">
        <v>0</v>
      </c>
      <c r="C2" s="50"/>
      <c r="D2" s="40" t="s">
        <v>33</v>
      </c>
      <c r="E2" s="51" t="s">
        <v>24</v>
      </c>
      <c r="F2" s="52"/>
      <c r="G2" s="52"/>
      <c r="H2" s="52"/>
      <c r="I2" s="53"/>
      <c r="J2" s="54" t="s">
        <v>1</v>
      </c>
      <c r="K2" s="54"/>
      <c r="L2" s="54"/>
      <c r="M2" s="1"/>
      <c r="N2" s="2"/>
    </row>
    <row r="3" spans="1:14" ht="24.75" customHeight="1" thickTop="1">
      <c r="A3" s="47"/>
      <c r="B3" s="55" t="s">
        <v>2</v>
      </c>
      <c r="C3" s="56"/>
      <c r="D3" s="3" t="s">
        <v>27</v>
      </c>
      <c r="E3" s="57" t="s">
        <v>31</v>
      </c>
      <c r="F3" s="58"/>
      <c r="G3" s="59" t="s">
        <v>32</v>
      </c>
      <c r="H3" s="60"/>
      <c r="I3" s="61"/>
      <c r="J3" s="62" t="s">
        <v>3</v>
      </c>
      <c r="K3" s="62"/>
      <c r="L3" s="62"/>
      <c r="M3" s="1"/>
      <c r="N3" s="2"/>
    </row>
    <row r="4" spans="1:14" ht="24.75" customHeight="1">
      <c r="A4" s="47"/>
      <c r="B4" s="63" t="s">
        <v>4</v>
      </c>
      <c r="C4" s="64"/>
      <c r="D4" s="3" t="s">
        <v>28</v>
      </c>
      <c r="E4" s="65" t="s">
        <v>20</v>
      </c>
      <c r="F4" s="66"/>
      <c r="G4" s="67" t="s">
        <v>23</v>
      </c>
      <c r="H4" s="68"/>
      <c r="I4" s="69"/>
      <c r="J4" s="62"/>
      <c r="K4" s="62"/>
      <c r="L4" s="62"/>
      <c r="M4" s="1"/>
      <c r="N4" s="2"/>
    </row>
    <row r="5" spans="1:14" ht="24.75" customHeight="1">
      <c r="A5" s="48"/>
      <c r="B5" s="70" t="s">
        <v>5</v>
      </c>
      <c r="C5" s="71"/>
      <c r="D5" s="4" t="s">
        <v>29</v>
      </c>
      <c r="E5" s="72" t="s">
        <v>6</v>
      </c>
      <c r="F5" s="73"/>
      <c r="G5" s="74" t="s">
        <v>34</v>
      </c>
      <c r="H5" s="75"/>
      <c r="I5" s="76"/>
      <c r="J5" s="62"/>
      <c r="K5" s="62"/>
      <c r="L5" s="62"/>
      <c r="M5" s="1"/>
      <c r="N5" s="2"/>
    </row>
    <row r="6" spans="1:14" ht="3.75" customHeight="1" thickBot="1">
      <c r="A6" s="42"/>
      <c r="B6" s="42"/>
      <c r="C6" s="42"/>
      <c r="D6" s="42"/>
      <c r="E6" s="42"/>
      <c r="F6" s="42"/>
      <c r="G6" s="42"/>
      <c r="H6" s="42"/>
      <c r="I6" s="42"/>
      <c r="J6" s="43"/>
      <c r="K6" s="43"/>
      <c r="L6" s="43"/>
      <c r="M6" s="5"/>
      <c r="N6" s="2"/>
    </row>
    <row r="7" spans="1:14">
      <c r="A7" s="46" t="s">
        <v>7</v>
      </c>
      <c r="B7" s="84" t="s">
        <v>0</v>
      </c>
      <c r="C7" s="86" t="s">
        <v>8</v>
      </c>
      <c r="D7" s="88" t="s">
        <v>9</v>
      </c>
      <c r="E7" s="88" t="s">
        <v>10</v>
      </c>
      <c r="F7" s="89" t="s">
        <v>11</v>
      </c>
      <c r="G7" s="89"/>
      <c r="H7" s="89"/>
      <c r="I7" s="77" t="s">
        <v>12</v>
      </c>
      <c r="J7" s="79" t="s">
        <v>10</v>
      </c>
      <c r="K7" s="80"/>
      <c r="L7" s="81"/>
      <c r="M7" s="82"/>
      <c r="N7" s="82"/>
    </row>
    <row r="8" spans="1:14" ht="17.25" thickBot="1">
      <c r="A8" s="83"/>
      <c r="B8" s="85"/>
      <c r="C8" s="87"/>
      <c r="D8" s="87"/>
      <c r="E8" s="87"/>
      <c r="F8" s="6" t="s">
        <v>13</v>
      </c>
      <c r="G8" s="6" t="s">
        <v>14</v>
      </c>
      <c r="H8" s="6" t="s">
        <v>15</v>
      </c>
      <c r="I8" s="78"/>
      <c r="J8" s="7" t="s">
        <v>13</v>
      </c>
      <c r="K8" s="6" t="s">
        <v>16</v>
      </c>
      <c r="L8" s="8" t="s">
        <v>15</v>
      </c>
      <c r="M8" s="9"/>
      <c r="N8" s="9"/>
    </row>
    <row r="9" spans="1:14" ht="24.95" customHeight="1" thickTop="1">
      <c r="A9" s="47"/>
      <c r="B9" s="10" t="s">
        <v>2</v>
      </c>
      <c r="C9" s="11">
        <v>71900</v>
      </c>
      <c r="D9" s="12">
        <v>31</v>
      </c>
      <c r="E9" s="12">
        <f>C9*D9</f>
        <v>2228900</v>
      </c>
      <c r="F9" s="12">
        <f>E9*0.2</f>
        <v>445780</v>
      </c>
      <c r="G9" s="12">
        <f>E9*0.12</f>
        <v>267468</v>
      </c>
      <c r="H9" s="12">
        <f>E9*0.08</f>
        <v>178312</v>
      </c>
      <c r="I9" s="13">
        <f>8000*D9</f>
        <v>248000</v>
      </c>
      <c r="J9" s="14">
        <f>ROUNDDOWN(F9+I9,-1)</f>
        <v>693780</v>
      </c>
      <c r="K9" s="15">
        <f>ROUNDDOWN(G9+I9,-1)</f>
        <v>515460</v>
      </c>
      <c r="L9" s="16">
        <f>ROUNDDOWN(H9+I9,-1)</f>
        <v>426310</v>
      </c>
      <c r="M9" s="17"/>
      <c r="N9" s="17"/>
    </row>
    <row r="10" spans="1:14" ht="24.95" customHeight="1">
      <c r="A10" s="47"/>
      <c r="B10" s="18" t="s">
        <v>4</v>
      </c>
      <c r="C10" s="19">
        <v>66710</v>
      </c>
      <c r="D10" s="20">
        <v>31</v>
      </c>
      <c r="E10" s="20">
        <f>C10*D10</f>
        <v>2068010</v>
      </c>
      <c r="F10" s="20">
        <f>E10*0.2</f>
        <v>413602</v>
      </c>
      <c r="G10" s="20">
        <f>E10*0.12</f>
        <v>248161.19999999998</v>
      </c>
      <c r="H10" s="20">
        <f>E10*0.08</f>
        <v>165440.80000000002</v>
      </c>
      <c r="I10" s="21">
        <f>8000*D10</f>
        <v>248000</v>
      </c>
      <c r="J10" s="22">
        <f>ROUNDDOWN(F10+I10,-1)</f>
        <v>661600</v>
      </c>
      <c r="K10" s="23">
        <f>ROUNDDOWN(G10+I10,-1)</f>
        <v>496160</v>
      </c>
      <c r="L10" s="24">
        <f>ROUNDDOWN(H10+I10,-1)</f>
        <v>413440</v>
      </c>
      <c r="M10" s="17"/>
      <c r="N10" s="17"/>
    </row>
    <row r="11" spans="1:14" ht="24.95" customHeight="1" thickBot="1">
      <c r="A11" s="48"/>
      <c r="B11" s="41" t="s">
        <v>22</v>
      </c>
      <c r="C11" s="25">
        <v>61520</v>
      </c>
      <c r="D11" s="26">
        <v>31</v>
      </c>
      <c r="E11" s="26">
        <f>C11*D11</f>
        <v>1907120</v>
      </c>
      <c r="F11" s="26">
        <f>E11*0.2</f>
        <v>381424</v>
      </c>
      <c r="G11" s="26">
        <f>E11*0.12</f>
        <v>228854.39999999999</v>
      </c>
      <c r="H11" s="26">
        <f>E11*0.08</f>
        <v>152569.60000000001</v>
      </c>
      <c r="I11" s="21">
        <f>8000*D11</f>
        <v>248000</v>
      </c>
      <c r="J11" s="28">
        <f>ROUNDDOWN(F11+I11,-1)</f>
        <v>629420</v>
      </c>
      <c r="K11" s="29">
        <f>ROUNDDOWN(G11+I11,-1)</f>
        <v>476850</v>
      </c>
      <c r="L11" s="30">
        <f>ROUNDDOWN(H11+I11,-1)</f>
        <v>400560</v>
      </c>
      <c r="M11" s="17"/>
      <c r="N11" s="17"/>
    </row>
    <row r="12" spans="1:14" ht="3" customHeight="1" thickBot="1">
      <c r="A12" s="31"/>
      <c r="B12" s="32"/>
      <c r="C12" s="33"/>
      <c r="D12" s="34"/>
      <c r="E12" s="34"/>
      <c r="F12" s="34"/>
      <c r="G12" s="34"/>
      <c r="H12" s="34"/>
      <c r="I12" s="35"/>
      <c r="J12" s="17"/>
      <c r="K12" s="17"/>
      <c r="L12" s="17"/>
      <c r="M12" s="17"/>
      <c r="N12" s="17"/>
    </row>
    <row r="13" spans="1:14">
      <c r="A13" s="46" t="s">
        <v>30</v>
      </c>
      <c r="B13" s="84" t="s">
        <v>0</v>
      </c>
      <c r="C13" s="86" t="s">
        <v>8</v>
      </c>
      <c r="D13" s="88" t="s">
        <v>9</v>
      </c>
      <c r="E13" s="88" t="s">
        <v>10</v>
      </c>
      <c r="F13" s="89" t="s">
        <v>11</v>
      </c>
      <c r="G13" s="89"/>
      <c r="H13" s="89"/>
      <c r="I13" s="77" t="s">
        <v>12</v>
      </c>
      <c r="J13" s="79" t="s">
        <v>10</v>
      </c>
      <c r="K13" s="80"/>
      <c r="L13" s="81"/>
      <c r="M13" s="94"/>
      <c r="N13" s="82"/>
    </row>
    <row r="14" spans="1:14" ht="17.25" thickBot="1">
      <c r="A14" s="83"/>
      <c r="B14" s="85"/>
      <c r="C14" s="87"/>
      <c r="D14" s="87"/>
      <c r="E14" s="87"/>
      <c r="F14" s="6" t="s">
        <v>13</v>
      </c>
      <c r="G14" s="6" t="s">
        <v>14</v>
      </c>
      <c r="H14" s="6" t="s">
        <v>15</v>
      </c>
      <c r="I14" s="78"/>
      <c r="J14" s="7" t="s">
        <v>13</v>
      </c>
      <c r="K14" s="6" t="s">
        <v>16</v>
      </c>
      <c r="L14" s="8" t="s">
        <v>15</v>
      </c>
      <c r="M14" s="36"/>
      <c r="N14" s="9"/>
    </row>
    <row r="15" spans="1:14" ht="24.95" customHeight="1" thickTop="1">
      <c r="A15" s="47"/>
      <c r="B15" s="10" t="s">
        <v>2</v>
      </c>
      <c r="C15" s="11">
        <v>71900</v>
      </c>
      <c r="D15" s="12">
        <v>28</v>
      </c>
      <c r="E15" s="12">
        <f>C15*D15</f>
        <v>2013200</v>
      </c>
      <c r="F15" s="12">
        <f>E15*0.2</f>
        <v>402640</v>
      </c>
      <c r="G15" s="12">
        <f>E15*0.12</f>
        <v>241584</v>
      </c>
      <c r="H15" s="12">
        <f>E15*0.08</f>
        <v>161056</v>
      </c>
      <c r="I15" s="13">
        <v>224000</v>
      </c>
      <c r="J15" s="14">
        <f>ROUNDDOWN(F15+I15,-1)</f>
        <v>626640</v>
      </c>
      <c r="K15" s="15">
        <f>ROUNDDOWN(G15+I15,-1)</f>
        <v>465580</v>
      </c>
      <c r="L15" s="16">
        <f>ROUNDDOWN(H15+I15,-1)</f>
        <v>385050</v>
      </c>
      <c r="M15" s="37"/>
      <c r="N15" s="17"/>
    </row>
    <row r="16" spans="1:14" ht="24.95" customHeight="1">
      <c r="A16" s="47"/>
      <c r="B16" s="18" t="s">
        <v>4</v>
      </c>
      <c r="C16" s="19">
        <v>66710</v>
      </c>
      <c r="D16" s="20">
        <v>28</v>
      </c>
      <c r="E16" s="20">
        <f>C16*D16</f>
        <v>1867880</v>
      </c>
      <c r="F16" s="20">
        <f>E16*0.2</f>
        <v>373576</v>
      </c>
      <c r="G16" s="20">
        <f>E16*0.12</f>
        <v>224145.6</v>
      </c>
      <c r="H16" s="20">
        <f>E16*0.08</f>
        <v>149430.39999999999</v>
      </c>
      <c r="I16" s="21">
        <v>224000</v>
      </c>
      <c r="J16" s="22">
        <f>ROUNDDOWN(F16+I16,-1)</f>
        <v>597570</v>
      </c>
      <c r="K16" s="23">
        <f>ROUNDDOWN(G16+I16,-1)</f>
        <v>448140</v>
      </c>
      <c r="L16" s="24">
        <f>ROUNDDOWN(H16+I16,-1)</f>
        <v>373430</v>
      </c>
      <c r="M16" s="37"/>
      <c r="N16" s="17"/>
    </row>
    <row r="17" spans="1:14" ht="24.95" customHeight="1" thickBot="1">
      <c r="A17" s="48"/>
      <c r="B17" s="41" t="s">
        <v>22</v>
      </c>
      <c r="C17" s="25">
        <v>61520</v>
      </c>
      <c r="D17" s="26">
        <v>28</v>
      </c>
      <c r="E17" s="26">
        <f>C17*D17</f>
        <v>1722560</v>
      </c>
      <c r="F17" s="26">
        <f>E17*0.2</f>
        <v>344512</v>
      </c>
      <c r="G17" s="26">
        <f>E17*0.12</f>
        <v>206707.19999999998</v>
      </c>
      <c r="H17" s="26">
        <f>E17*0.08</f>
        <v>137804.79999999999</v>
      </c>
      <c r="I17" s="27">
        <v>224000</v>
      </c>
      <c r="J17" s="28">
        <f>ROUNDDOWN(F17+I17,-1)</f>
        <v>568510</v>
      </c>
      <c r="K17" s="29">
        <f>ROUNDDOWN(G17+I17,-1)</f>
        <v>430700</v>
      </c>
      <c r="L17" s="30">
        <f>ROUNDDOWN(H17+I17,-1)</f>
        <v>361800</v>
      </c>
      <c r="M17" s="37"/>
      <c r="N17" s="17"/>
    </row>
    <row r="18" spans="1:14" ht="4.5" customHeight="1" thickBot="1">
      <c r="A18" s="31"/>
      <c r="B18" s="31"/>
      <c r="C18" s="31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</row>
    <row r="19" spans="1:14">
      <c r="A19" s="46" t="s">
        <v>17</v>
      </c>
      <c r="B19" s="84" t="s">
        <v>0</v>
      </c>
      <c r="C19" s="86" t="s">
        <v>8</v>
      </c>
      <c r="D19" s="88" t="s">
        <v>9</v>
      </c>
      <c r="E19" s="88" t="s">
        <v>10</v>
      </c>
      <c r="F19" s="89" t="s">
        <v>11</v>
      </c>
      <c r="G19" s="89"/>
      <c r="H19" s="89"/>
      <c r="I19" s="77" t="s">
        <v>12</v>
      </c>
      <c r="J19" s="79" t="s">
        <v>10</v>
      </c>
      <c r="K19" s="80"/>
      <c r="L19" s="81"/>
      <c r="M19" s="17"/>
      <c r="N19" s="17"/>
    </row>
    <row r="20" spans="1:14" ht="17.25" thickBot="1">
      <c r="A20" s="83"/>
      <c r="B20" s="85"/>
      <c r="C20" s="87"/>
      <c r="D20" s="87"/>
      <c r="E20" s="87"/>
      <c r="F20" s="6" t="s">
        <v>13</v>
      </c>
      <c r="G20" s="6" t="s">
        <v>14</v>
      </c>
      <c r="H20" s="6" t="s">
        <v>15</v>
      </c>
      <c r="I20" s="78"/>
      <c r="J20" s="7" t="s">
        <v>13</v>
      </c>
      <c r="K20" s="6" t="s">
        <v>16</v>
      </c>
      <c r="L20" s="8" t="s">
        <v>15</v>
      </c>
      <c r="M20" s="17"/>
      <c r="N20" s="17"/>
    </row>
    <row r="21" spans="1:14" ht="24.95" customHeight="1" thickTop="1">
      <c r="A21" s="47"/>
      <c r="B21" s="10" t="s">
        <v>2</v>
      </c>
      <c r="C21" s="11">
        <v>71900</v>
      </c>
      <c r="D21" s="12">
        <v>30</v>
      </c>
      <c r="E21" s="12">
        <f>C21*D21</f>
        <v>2157000</v>
      </c>
      <c r="F21" s="12">
        <f>E21*0.2</f>
        <v>431400</v>
      </c>
      <c r="G21" s="12">
        <f>E21*0.12</f>
        <v>258840</v>
      </c>
      <c r="H21" s="12">
        <f>E21*0.08</f>
        <v>172560</v>
      </c>
      <c r="I21" s="13">
        <v>240000</v>
      </c>
      <c r="J21" s="14">
        <f>F21+I21</f>
        <v>671400</v>
      </c>
      <c r="K21" s="15">
        <f>ROUNDDOWN(G21+I21,-1)</f>
        <v>498840</v>
      </c>
      <c r="L21" s="16">
        <f>ROUNDDOWN(H21+I21,-1)</f>
        <v>412560</v>
      </c>
      <c r="M21" s="17"/>
      <c r="N21" s="17"/>
    </row>
    <row r="22" spans="1:14" ht="24.95" customHeight="1">
      <c r="A22" s="47"/>
      <c r="B22" s="18" t="s">
        <v>4</v>
      </c>
      <c r="C22" s="19">
        <v>66710</v>
      </c>
      <c r="D22" s="20">
        <v>30</v>
      </c>
      <c r="E22" s="20">
        <f>C22*D22</f>
        <v>2001300</v>
      </c>
      <c r="F22" s="20">
        <f>E22*0.2</f>
        <v>400260</v>
      </c>
      <c r="G22" s="20">
        <f>E22*0.12</f>
        <v>240156</v>
      </c>
      <c r="H22" s="20">
        <f>E22*0.08</f>
        <v>160104</v>
      </c>
      <c r="I22" s="21">
        <v>240000</v>
      </c>
      <c r="J22" s="22">
        <f>F22+I22</f>
        <v>640260</v>
      </c>
      <c r="K22" s="23">
        <f>ROUNDDOWN(G22+I22,-1)</f>
        <v>480150</v>
      </c>
      <c r="L22" s="24">
        <f>ROUNDDOWN(H22+I22,-1)</f>
        <v>400100</v>
      </c>
      <c r="M22" s="17"/>
      <c r="N22" s="17"/>
    </row>
    <row r="23" spans="1:14" ht="24.95" customHeight="1" thickBot="1">
      <c r="A23" s="48"/>
      <c r="B23" s="41" t="s">
        <v>22</v>
      </c>
      <c r="C23" s="25">
        <v>61520</v>
      </c>
      <c r="D23" s="26">
        <v>30</v>
      </c>
      <c r="E23" s="26">
        <f>C23*D23</f>
        <v>1845600</v>
      </c>
      <c r="F23" s="26">
        <f>E23*0.2</f>
        <v>369120</v>
      </c>
      <c r="G23" s="26">
        <f>E23*0.12</f>
        <v>221472</v>
      </c>
      <c r="H23" s="26">
        <f>E23*0.08</f>
        <v>147648</v>
      </c>
      <c r="I23" s="27">
        <v>240000</v>
      </c>
      <c r="J23" s="28">
        <f>F23+I23</f>
        <v>609120</v>
      </c>
      <c r="K23" s="29">
        <f>ROUNDDOWN(G23+I23,-1)</f>
        <v>461470</v>
      </c>
      <c r="L23" s="30">
        <f>ROUNDDOWN(H23+I23,-1)</f>
        <v>387640</v>
      </c>
      <c r="M23" s="38"/>
      <c r="N23" s="2"/>
    </row>
    <row r="24" spans="1:14" ht="3.75" customHeight="1"/>
    <row r="25" spans="1:14" ht="25.5" customHeight="1">
      <c r="A25" s="91" t="s">
        <v>18</v>
      </c>
      <c r="B25" s="92"/>
      <c r="C25" s="92"/>
      <c r="D25" s="92"/>
      <c r="E25" s="92"/>
      <c r="F25" s="92"/>
      <c r="G25" s="92"/>
      <c r="H25" s="92"/>
      <c r="I25" s="92"/>
      <c r="J25" s="92"/>
      <c r="K25" s="92"/>
      <c r="L25" s="92"/>
    </row>
    <row r="26" spans="1:14" ht="27.75" customHeight="1">
      <c r="A26" s="93" t="s">
        <v>19</v>
      </c>
      <c r="B26" s="93"/>
      <c r="C26" s="93"/>
      <c r="D26" s="93"/>
      <c r="E26" s="93"/>
      <c r="F26" s="93"/>
      <c r="G26" s="93"/>
      <c r="H26" s="93"/>
      <c r="I26" s="93"/>
      <c r="J26" s="93"/>
      <c r="K26" s="93"/>
      <c r="L26" s="93"/>
    </row>
    <row r="27" spans="1:14" ht="27.75" customHeight="1">
      <c r="A27" s="39" t="s">
        <v>21</v>
      </c>
    </row>
    <row r="28" spans="1:14" ht="41.25" customHeight="1">
      <c r="A28" s="90" t="s">
        <v>35</v>
      </c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</row>
  </sheetData>
  <mergeCells count="45">
    <mergeCell ref="A28:L28"/>
    <mergeCell ref="A25:L25"/>
    <mergeCell ref="A26:L26"/>
    <mergeCell ref="J13:L13"/>
    <mergeCell ref="M13:N13"/>
    <mergeCell ref="A19:A23"/>
    <mergeCell ref="B19:B20"/>
    <mergeCell ref="C19:C20"/>
    <mergeCell ref="D19:D20"/>
    <mergeCell ref="E19:E20"/>
    <mergeCell ref="F19:H19"/>
    <mergeCell ref="I19:I20"/>
    <mergeCell ref="J19:L19"/>
    <mergeCell ref="I7:I8"/>
    <mergeCell ref="J7:L7"/>
    <mergeCell ref="M7:N7"/>
    <mergeCell ref="A13:A17"/>
    <mergeCell ref="B13:B14"/>
    <mergeCell ref="C13:C14"/>
    <mergeCell ref="D13:D14"/>
    <mergeCell ref="E13:E14"/>
    <mergeCell ref="F13:H13"/>
    <mergeCell ref="I13:I14"/>
    <mergeCell ref="A7:A11"/>
    <mergeCell ref="B7:B8"/>
    <mergeCell ref="C7:C8"/>
    <mergeCell ref="D7:D8"/>
    <mergeCell ref="E7:E8"/>
    <mergeCell ref="F7:H7"/>
    <mergeCell ref="A6:L6"/>
    <mergeCell ref="A1:L1"/>
    <mergeCell ref="A2:A5"/>
    <mergeCell ref="B2:C2"/>
    <mergeCell ref="E2:I2"/>
    <mergeCell ref="J2:L2"/>
    <mergeCell ref="B3:C3"/>
    <mergeCell ref="E3:F3"/>
    <mergeCell ref="G3:I3"/>
    <mergeCell ref="J3:L5"/>
    <mergeCell ref="B4:C4"/>
    <mergeCell ref="E4:F4"/>
    <mergeCell ref="G4:I4"/>
    <mergeCell ref="B5:C5"/>
    <mergeCell ref="E5:F5"/>
    <mergeCell ref="G5:I5"/>
  </mergeCells>
  <phoneticPr fontId="2" type="noConversion"/>
  <pageMargins left="0.53" right="0.26" top="0.27" bottom="0.21" header="0.26" footer="0.17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국장님</dc:creator>
  <cp:lastModifiedBy>국장님</cp:lastModifiedBy>
  <cp:lastPrinted>2020-12-31T10:19:06Z</cp:lastPrinted>
  <dcterms:created xsi:type="dcterms:W3CDTF">2018-11-12T07:57:16Z</dcterms:created>
  <dcterms:modified xsi:type="dcterms:W3CDTF">2021-02-18T01:35:53Z</dcterms:modified>
</cp:coreProperties>
</file>