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0395" windowHeight="7890"/>
  </bookViews>
  <sheets>
    <sheet name="13년 세입.세출 결산총괄 (2)" sheetId="6" r:id="rId1"/>
  </sheets>
  <calcPr calcId="125725"/>
</workbook>
</file>

<file path=xl/calcChain.xml><?xml version="1.0" encoding="utf-8"?>
<calcChain xmlns="http://schemas.openxmlformats.org/spreadsheetml/2006/main">
  <c r="H12" i="6"/>
  <c r="H13"/>
  <c r="H14"/>
  <c r="H10" l="1"/>
  <c r="H11"/>
  <c r="C5" l="1"/>
  <c r="D11"/>
  <c r="D12"/>
  <c r="D13"/>
  <c r="B5"/>
  <c r="D9" l="1"/>
  <c r="D10"/>
  <c r="H9"/>
  <c r="H8"/>
  <c r="D8"/>
  <c r="H7"/>
  <c r="D7"/>
  <c r="H6"/>
  <c r="D6"/>
  <c r="G5"/>
  <c r="F5"/>
  <c r="H5" l="1"/>
  <c r="D5"/>
</calcChain>
</file>

<file path=xl/sharedStrings.xml><?xml version="1.0" encoding="utf-8"?>
<sst xmlns="http://schemas.openxmlformats.org/spreadsheetml/2006/main" count="30" uniqueCount="28">
  <si>
    <t>이월금</t>
    <phoneticPr fontId="1" type="noConversion"/>
  </si>
  <si>
    <t>세 입</t>
    <phoneticPr fontId="1" type="noConversion"/>
  </si>
  <si>
    <t>세 출</t>
    <phoneticPr fontId="1" type="noConversion"/>
  </si>
  <si>
    <t>항 목</t>
    <phoneticPr fontId="1" type="noConversion"/>
  </si>
  <si>
    <t>증감</t>
    <phoneticPr fontId="1" type="noConversion"/>
  </si>
  <si>
    <t>항목</t>
    <phoneticPr fontId="1" type="noConversion"/>
  </si>
  <si>
    <t>계</t>
    <phoneticPr fontId="1" type="noConversion"/>
  </si>
  <si>
    <t>사  무  비</t>
    <phoneticPr fontId="1" type="noConversion"/>
  </si>
  <si>
    <t>보조금수입</t>
    <phoneticPr fontId="1" type="noConversion"/>
  </si>
  <si>
    <t>재산조성비</t>
    <phoneticPr fontId="1" type="noConversion"/>
  </si>
  <si>
    <t>사  업  비</t>
    <phoneticPr fontId="1" type="noConversion"/>
  </si>
  <si>
    <t>후원금수입</t>
    <phoneticPr fontId="1" type="noConversion"/>
  </si>
  <si>
    <t>장기요양수입</t>
    <phoneticPr fontId="1" type="noConversion"/>
  </si>
  <si>
    <t>입소자부담금</t>
    <phoneticPr fontId="1" type="noConversion"/>
  </si>
  <si>
    <t>차입금</t>
    <phoneticPr fontId="1" type="noConversion"/>
  </si>
  <si>
    <t>전입금</t>
    <phoneticPr fontId="1" type="noConversion"/>
  </si>
  <si>
    <t>이월금</t>
    <phoneticPr fontId="1" type="noConversion"/>
  </si>
  <si>
    <t>부채상환금</t>
    <phoneticPr fontId="1" type="noConversion"/>
  </si>
  <si>
    <t>잡지출</t>
    <phoneticPr fontId="1" type="noConversion"/>
  </si>
  <si>
    <t>예비비</t>
    <phoneticPr fontId="1" type="noConversion"/>
  </si>
  <si>
    <t>잡수입</t>
    <phoneticPr fontId="1" type="noConversion"/>
  </si>
  <si>
    <t>적립금</t>
    <phoneticPr fontId="1" type="noConversion"/>
  </si>
  <si>
    <r>
      <rPr>
        <b/>
        <u/>
        <sz val="16"/>
        <color theme="1"/>
        <rFont val="굴림"/>
        <family val="3"/>
        <charset val="129"/>
      </rPr>
      <t>2013년도 세입.세출 결산총괄(시설)</t>
    </r>
    <r>
      <rPr>
        <b/>
        <sz val="16"/>
        <color theme="1"/>
        <rFont val="굴림"/>
        <family val="3"/>
        <charset val="129"/>
      </rPr>
      <t xml:space="preserve">                             </t>
    </r>
    <r>
      <rPr>
        <b/>
        <sz val="10"/>
        <color theme="1"/>
        <rFont val="굴림"/>
        <family val="3"/>
        <charset val="129"/>
      </rPr>
      <t xml:space="preserve">            
시설명</t>
    </r>
    <r>
      <rPr>
        <b/>
        <sz val="11"/>
        <color theme="1"/>
        <rFont val="굴림"/>
        <family val="3"/>
        <charset val="129"/>
      </rPr>
      <t>:성림요양원</t>
    </r>
    <r>
      <rPr>
        <b/>
        <sz val="10"/>
        <color theme="1"/>
        <rFont val="굴림"/>
        <family val="3"/>
        <charset val="129"/>
      </rPr>
      <t xml:space="preserve">                                                                     (단위:원)</t>
    </r>
    <phoneticPr fontId="1" type="noConversion"/>
  </si>
  <si>
    <t>2013년
예산액</t>
    <phoneticPr fontId="1" type="noConversion"/>
  </si>
  <si>
    <t>2013년
결산액</t>
    <phoneticPr fontId="1" type="noConversion"/>
  </si>
  <si>
    <t>전출금</t>
    <phoneticPr fontId="1" type="noConversion"/>
  </si>
  <si>
    <t>2013년
예산액</t>
    <phoneticPr fontId="1" type="noConversion"/>
  </si>
  <si>
    <t>2013년
결산액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</si>
</sst>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 "/>
    <numFmt numFmtId="177" formatCode="#,##0_);[Red]\(#,##0\)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color theme="1"/>
      <name val="굴림"/>
      <family val="3"/>
      <charset val="129"/>
    </font>
    <font>
      <b/>
      <u/>
      <sz val="16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4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49" fontId="13" fillId="0" borderId="18" xfId="0" applyNumberFormat="1" applyFont="1" applyBorder="1" applyAlignment="1">
      <alignment horizontal="center" vertical="center" wrapText="1"/>
    </xf>
    <xf numFmtId="176" fontId="3" fillId="0" borderId="19" xfId="0" applyNumberFormat="1" applyFont="1" applyBorder="1" applyAlignment="1">
      <alignment horizontal="distributed" vertical="center" wrapText="1"/>
    </xf>
    <xf numFmtId="176" fontId="3" fillId="0" borderId="20" xfId="0" applyNumberFormat="1" applyFont="1" applyBorder="1" applyAlignment="1">
      <alignment horizontal="distributed" vertical="center" wrapText="1"/>
    </xf>
    <xf numFmtId="49" fontId="5" fillId="0" borderId="21" xfId="0" applyNumberFormat="1" applyFont="1" applyBorder="1" applyAlignment="1">
      <alignment horizontal="center" vertical="center" wrapText="1"/>
    </xf>
    <xf numFmtId="176" fontId="4" fillId="0" borderId="19" xfId="0" applyNumberFormat="1" applyFont="1" applyBorder="1" applyAlignment="1">
      <alignment horizontal="center" vertical="center" wrapText="1"/>
    </xf>
    <xf numFmtId="176" fontId="4" fillId="0" borderId="22" xfId="0" applyNumberFormat="1" applyFont="1" applyBorder="1" applyAlignment="1">
      <alignment horizontal="center" vertical="center" wrapText="1"/>
    </xf>
    <xf numFmtId="49" fontId="13" fillId="0" borderId="23" xfId="0" applyNumberFormat="1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distributed" vertical="center" wrapText="1"/>
    </xf>
    <xf numFmtId="176" fontId="3" fillId="0" borderId="24" xfId="0" applyNumberFormat="1" applyFont="1" applyBorder="1" applyAlignment="1">
      <alignment horizontal="distributed" vertical="center" wrapText="1"/>
    </xf>
    <xf numFmtId="176" fontId="4" fillId="0" borderId="5" xfId="0" applyNumberFormat="1" applyFont="1" applyBorder="1" applyAlignment="1">
      <alignment horizontal="center" vertical="center" wrapText="1"/>
    </xf>
    <xf numFmtId="176" fontId="4" fillId="0" borderId="25" xfId="0" applyNumberFormat="1" applyFont="1" applyBorder="1" applyAlignment="1">
      <alignment horizontal="center" vertical="center" wrapText="1"/>
    </xf>
    <xf numFmtId="49" fontId="13" fillId="0" borderId="26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distributed" vertical="center" wrapText="1"/>
    </xf>
    <xf numFmtId="176" fontId="3" fillId="0" borderId="27" xfId="0" applyNumberFormat="1" applyFont="1" applyBorder="1" applyAlignment="1">
      <alignment horizontal="distributed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center" vertical="center" wrapText="1"/>
    </xf>
    <xf numFmtId="176" fontId="4" fillId="0" borderId="28" xfId="0" applyNumberFormat="1" applyFont="1" applyBorder="1" applyAlignment="1">
      <alignment horizontal="center" vertical="center" wrapText="1"/>
    </xf>
    <xf numFmtId="49" fontId="13" fillId="0" borderId="26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176" fontId="3" fillId="0" borderId="4" xfId="0" applyNumberFormat="1" applyFont="1" applyFill="1" applyBorder="1" applyAlignment="1">
      <alignment horizontal="distributed" vertical="center" wrapText="1"/>
    </xf>
    <xf numFmtId="176" fontId="3" fillId="0" borderId="27" xfId="0" applyNumberFormat="1" applyFont="1" applyFill="1" applyBorder="1" applyAlignment="1">
      <alignment horizontal="distributed" vertical="center" wrapText="1"/>
    </xf>
    <xf numFmtId="49" fontId="5" fillId="0" borderId="7" xfId="0" applyNumberFormat="1" applyFont="1" applyFill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0" fontId="0" fillId="0" borderId="29" xfId="0" applyBorder="1">
      <alignment vertical="center"/>
    </xf>
    <xf numFmtId="0" fontId="0" fillId="0" borderId="30" xfId="0" applyBorder="1" applyAlignment="1">
      <alignment horizontal="distributed" vertical="center"/>
    </xf>
    <xf numFmtId="0" fontId="0" fillId="0" borderId="31" xfId="0" applyBorder="1" applyAlignment="1">
      <alignment horizontal="distributed" vertical="center"/>
    </xf>
    <xf numFmtId="0" fontId="0" fillId="0" borderId="30" xfId="0" applyBorder="1">
      <alignment vertical="center"/>
    </xf>
    <xf numFmtId="49" fontId="5" fillId="0" borderId="7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177" fontId="2" fillId="0" borderId="4" xfId="1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49" fontId="11" fillId="2" borderId="8" xfId="0" applyNumberFormat="1" applyFont="1" applyFill="1" applyBorder="1" applyAlignment="1">
      <alignment horizontal="center" vertical="center" wrapText="1"/>
    </xf>
    <xf numFmtId="49" fontId="11" fillId="2" borderId="16" xfId="0" applyNumberFormat="1" applyFont="1" applyFill="1" applyBorder="1" applyAlignment="1">
      <alignment horizontal="center" vertical="center" wrapText="1"/>
    </xf>
    <xf numFmtId="49" fontId="11" fillId="2" borderId="12" xfId="0" applyNumberFormat="1" applyFont="1" applyFill="1" applyBorder="1" applyAlignment="1">
      <alignment horizontal="center" vertical="center" wrapText="1"/>
    </xf>
    <xf numFmtId="49" fontId="11" fillId="2" borderId="3" xfId="0" applyNumberFormat="1" applyFont="1" applyFill="1" applyBorder="1" applyAlignment="1">
      <alignment horizontal="center" vertical="center" wrapText="1"/>
    </xf>
    <xf numFmtId="49" fontId="11" fillId="2" borderId="13" xfId="0" applyNumberFormat="1" applyFont="1" applyFill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49" fontId="11" fillId="2" borderId="15" xfId="0" applyNumberFormat="1" applyFont="1" applyFill="1" applyBorder="1" applyAlignment="1">
      <alignment horizontal="center" vertical="center" wrapText="1"/>
    </xf>
    <xf numFmtId="49" fontId="11" fillId="2" borderId="17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4"/>
  <sheetViews>
    <sheetView tabSelected="1" zoomScaleNormal="100" workbookViewId="0">
      <selection activeCell="C9" sqref="C9"/>
    </sheetView>
  </sheetViews>
  <sheetFormatPr defaultRowHeight="16.5"/>
  <cols>
    <col min="1" max="1" width="11.75" customWidth="1"/>
    <col min="2" max="2" width="11.25" customWidth="1"/>
    <col min="3" max="3" width="11.375" customWidth="1"/>
    <col min="4" max="4" width="11.875" customWidth="1"/>
    <col min="5" max="5" width="10" customWidth="1"/>
    <col min="6" max="6" width="11" customWidth="1"/>
    <col min="7" max="7" width="11.5" customWidth="1"/>
    <col min="8" max="8" width="12" customWidth="1"/>
  </cols>
  <sheetData>
    <row r="1" spans="1:8" ht="71.45" customHeight="1" thickBot="1">
      <c r="A1" s="32" t="s">
        <v>22</v>
      </c>
      <c r="B1" s="32"/>
      <c r="C1" s="32"/>
      <c r="D1" s="32"/>
      <c r="E1" s="32"/>
      <c r="F1" s="32"/>
      <c r="G1" s="32"/>
      <c r="H1" s="32"/>
    </row>
    <row r="2" spans="1:8" ht="32.450000000000003" customHeight="1" thickBot="1">
      <c r="A2" s="33" t="s">
        <v>1</v>
      </c>
      <c r="B2" s="34"/>
      <c r="C2" s="34"/>
      <c r="D2" s="35"/>
      <c r="E2" s="34" t="s">
        <v>2</v>
      </c>
      <c r="F2" s="34"/>
      <c r="G2" s="34"/>
      <c r="H2" s="36"/>
    </row>
    <row r="3" spans="1:8" ht="23.45" customHeight="1">
      <c r="A3" s="37" t="s">
        <v>3</v>
      </c>
      <c r="B3" s="39" t="s">
        <v>23</v>
      </c>
      <c r="C3" s="39" t="s">
        <v>24</v>
      </c>
      <c r="D3" s="41" t="s">
        <v>4</v>
      </c>
      <c r="E3" s="43" t="s">
        <v>5</v>
      </c>
      <c r="F3" s="39" t="s">
        <v>26</v>
      </c>
      <c r="G3" s="39" t="s">
        <v>27</v>
      </c>
      <c r="H3" s="45" t="s">
        <v>4</v>
      </c>
    </row>
    <row r="4" spans="1:8" ht="23.45" customHeight="1">
      <c r="A4" s="38"/>
      <c r="B4" s="40"/>
      <c r="C4" s="40"/>
      <c r="D4" s="42"/>
      <c r="E4" s="44"/>
      <c r="F4" s="40"/>
      <c r="G4" s="40"/>
      <c r="H4" s="46"/>
    </row>
    <row r="5" spans="1:8" ht="43.15" customHeight="1" thickBot="1">
      <c r="A5" s="2" t="s">
        <v>6</v>
      </c>
      <c r="B5" s="3">
        <f>SUM(B6,B7,B8,B9,B10,B11,B12,B13)</f>
        <v>1064535894</v>
      </c>
      <c r="C5" s="3">
        <f>SUM(C6,C7,C8,C9,C10,C11,C12,C13)</f>
        <v>1058319340</v>
      </c>
      <c r="D5" s="4">
        <f>C5-B5</f>
        <v>-6216554</v>
      </c>
      <c r="E5" s="5" t="s">
        <v>6</v>
      </c>
      <c r="F5" s="6">
        <f>SUM(F6:F13)</f>
        <v>1064535894</v>
      </c>
      <c r="G5" s="6">
        <f>SUM(G6:G13)</f>
        <v>1056319340</v>
      </c>
      <c r="H5" s="7">
        <f>G5-F5</f>
        <v>-8216554</v>
      </c>
    </row>
    <row r="6" spans="1:8" ht="43.15" customHeight="1" thickTop="1">
      <c r="A6" s="8" t="s">
        <v>12</v>
      </c>
      <c r="B6" s="9">
        <v>766379980</v>
      </c>
      <c r="C6" s="9">
        <v>767461180</v>
      </c>
      <c r="D6" s="10">
        <f t="shared" ref="D6:D9" si="0">C6-B6</f>
        <v>1081200</v>
      </c>
      <c r="E6" s="1" t="s">
        <v>7</v>
      </c>
      <c r="F6" s="11">
        <v>881098890</v>
      </c>
      <c r="G6" s="11">
        <v>877440180</v>
      </c>
      <c r="H6" s="12">
        <f>G6-F6</f>
        <v>-3658710</v>
      </c>
    </row>
    <row r="7" spans="1:8" ht="43.15" customHeight="1">
      <c r="A7" s="13" t="s">
        <v>13</v>
      </c>
      <c r="B7" s="14">
        <v>260000000</v>
      </c>
      <c r="C7" s="14">
        <v>251900050</v>
      </c>
      <c r="D7" s="15">
        <f t="shared" si="0"/>
        <v>-8099950</v>
      </c>
      <c r="E7" s="16" t="s">
        <v>9</v>
      </c>
      <c r="F7" s="17">
        <v>11673610</v>
      </c>
      <c r="G7" s="17">
        <v>11775110</v>
      </c>
      <c r="H7" s="18">
        <f t="shared" ref="H7:H14" si="1">G7-F7</f>
        <v>101500</v>
      </c>
    </row>
    <row r="8" spans="1:8" ht="43.15" customHeight="1">
      <c r="A8" s="19" t="s">
        <v>8</v>
      </c>
      <c r="B8" s="14">
        <v>17000000</v>
      </c>
      <c r="C8" s="14">
        <v>16821110</v>
      </c>
      <c r="D8" s="15">
        <f t="shared" si="0"/>
        <v>-178890</v>
      </c>
      <c r="E8" s="16" t="s">
        <v>10</v>
      </c>
      <c r="F8" s="17">
        <v>109425400</v>
      </c>
      <c r="G8" s="17">
        <v>105782700</v>
      </c>
      <c r="H8" s="18">
        <f t="shared" si="1"/>
        <v>-3642700</v>
      </c>
    </row>
    <row r="9" spans="1:8" ht="43.15" customHeight="1">
      <c r="A9" s="20" t="s">
        <v>11</v>
      </c>
      <c r="B9" s="21">
        <v>2770000</v>
      </c>
      <c r="C9" s="21">
        <v>3350000</v>
      </c>
      <c r="D9" s="22">
        <f t="shared" si="0"/>
        <v>580000</v>
      </c>
      <c r="E9" s="29" t="s">
        <v>17</v>
      </c>
      <c r="F9" s="17">
        <v>36000000</v>
      </c>
      <c r="G9" s="17">
        <v>36000000</v>
      </c>
      <c r="H9" s="18">
        <f t="shared" si="1"/>
        <v>0</v>
      </c>
    </row>
    <row r="10" spans="1:8" ht="43.15" customHeight="1">
      <c r="A10" s="13" t="s">
        <v>14</v>
      </c>
      <c r="B10" s="14">
        <v>0</v>
      </c>
      <c r="C10" s="14">
        <v>0</v>
      </c>
      <c r="D10" s="15">
        <f>C10-B10</f>
        <v>0</v>
      </c>
      <c r="E10" s="29" t="s">
        <v>18</v>
      </c>
      <c r="F10" s="17">
        <v>50000</v>
      </c>
      <c r="G10" s="17">
        <v>47080</v>
      </c>
      <c r="H10" s="18">
        <f t="shared" si="1"/>
        <v>-2920</v>
      </c>
    </row>
    <row r="11" spans="1:8" ht="43.15" customHeight="1">
      <c r="A11" s="13" t="s">
        <v>15</v>
      </c>
      <c r="B11" s="14">
        <v>4000000</v>
      </c>
      <c r="C11" s="14">
        <v>4000000</v>
      </c>
      <c r="D11" s="15">
        <f t="shared" ref="D11:D13" si="2">C11-B11</f>
        <v>0</v>
      </c>
      <c r="E11" s="29" t="s">
        <v>0</v>
      </c>
      <c r="F11" s="17">
        <v>1287994</v>
      </c>
      <c r="G11" s="17">
        <v>274270</v>
      </c>
      <c r="H11" s="18">
        <f t="shared" si="1"/>
        <v>-1013724</v>
      </c>
    </row>
    <row r="12" spans="1:8" ht="43.15" customHeight="1">
      <c r="A12" s="19" t="s">
        <v>16</v>
      </c>
      <c r="B12" s="14">
        <v>24576</v>
      </c>
      <c r="C12" s="14">
        <v>24576</v>
      </c>
      <c r="D12" s="15">
        <f t="shared" si="2"/>
        <v>0</v>
      </c>
      <c r="E12" s="23" t="s">
        <v>19</v>
      </c>
      <c r="F12" s="24">
        <v>0</v>
      </c>
      <c r="G12" s="24">
        <v>0</v>
      </c>
      <c r="H12" s="18">
        <f t="shared" si="1"/>
        <v>0</v>
      </c>
    </row>
    <row r="13" spans="1:8" ht="43.15" customHeight="1">
      <c r="A13" s="30" t="s">
        <v>20</v>
      </c>
      <c r="B13" s="31">
        <v>14361338</v>
      </c>
      <c r="C13" s="14">
        <v>14762424</v>
      </c>
      <c r="D13" s="15">
        <f t="shared" si="2"/>
        <v>401086</v>
      </c>
      <c r="E13" s="23" t="s">
        <v>21</v>
      </c>
      <c r="F13" s="24">
        <v>25000000</v>
      </c>
      <c r="G13" s="24">
        <v>25000000</v>
      </c>
      <c r="H13" s="18">
        <f t="shared" si="1"/>
        <v>0</v>
      </c>
    </row>
    <row r="14" spans="1:8" ht="43.15" customHeight="1" thickBot="1">
      <c r="A14" s="25"/>
      <c r="B14" s="26"/>
      <c r="C14" s="26"/>
      <c r="D14" s="27"/>
      <c r="E14" s="23" t="s">
        <v>25</v>
      </c>
      <c r="F14" s="28">
        <v>0</v>
      </c>
      <c r="G14" s="24">
        <v>2000000</v>
      </c>
      <c r="H14" s="18">
        <f t="shared" si="1"/>
        <v>2000000</v>
      </c>
    </row>
  </sheetData>
  <mergeCells count="11">
    <mergeCell ref="A1:H1"/>
    <mergeCell ref="A2:D2"/>
    <mergeCell ref="E2:H2"/>
    <mergeCell ref="A3:A4"/>
    <mergeCell ref="B3:B4"/>
    <mergeCell ref="C3:C4"/>
    <mergeCell ref="D3:D4"/>
    <mergeCell ref="E3:E4"/>
    <mergeCell ref="F3:F4"/>
    <mergeCell ref="G3:G4"/>
    <mergeCell ref="H3:H4"/>
  </mergeCells>
  <phoneticPr fontId="1" type="noConversion"/>
  <pageMargins left="0.55000000000000004" right="0.42" top="1.31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13년 세입.세출 결산총괄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</dc:creator>
  <cp:lastModifiedBy>임성범</cp:lastModifiedBy>
  <cp:lastPrinted>2014-03-20T11:20:37Z</cp:lastPrinted>
  <dcterms:created xsi:type="dcterms:W3CDTF">2010-03-03T08:16:33Z</dcterms:created>
  <dcterms:modified xsi:type="dcterms:W3CDTF">2014-04-21T08:06:58Z</dcterms:modified>
</cp:coreProperties>
</file>