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60" windowWidth="19200" windowHeight="11865" activeTab="1"/>
  </bookViews>
  <sheets>
    <sheet name="변동내용" sheetId="9" r:id="rId1"/>
    <sheet name="장기요양비용안내문" sheetId="11" r:id="rId2"/>
    <sheet name="세로안내문" sheetId="10" r:id="rId3"/>
    <sheet name="Sheet2" sheetId="2" r:id="rId4"/>
    <sheet name="Sheet3" sheetId="3" r:id="rId5"/>
  </sheets>
  <calcPr calcId="125725"/>
</workbook>
</file>

<file path=xl/calcChain.xml><?xml version="1.0" encoding="utf-8"?>
<calcChain xmlns="http://schemas.openxmlformats.org/spreadsheetml/2006/main">
  <c r="H9" i="11"/>
  <c r="H8"/>
  <c r="H7"/>
  <c r="K15" i="9"/>
  <c r="K14"/>
  <c r="K12"/>
  <c r="K11"/>
  <c r="K9"/>
  <c r="K8"/>
  <c r="K7"/>
  <c r="J12"/>
  <c r="J10"/>
  <c r="J11"/>
  <c r="J15"/>
  <c r="J14"/>
  <c r="K10"/>
  <c r="K13"/>
  <c r="J9"/>
  <c r="J8"/>
  <c r="J7"/>
  <c r="J13"/>
  <c r="I8"/>
  <c r="I9"/>
  <c r="I10"/>
  <c r="I11"/>
  <c r="I12"/>
  <c r="I13"/>
  <c r="I14"/>
  <c r="I15"/>
  <c r="I7"/>
  <c r="F15"/>
  <c r="F14"/>
  <c r="F12"/>
  <c r="F11"/>
  <c r="F9"/>
  <c r="F8"/>
  <c r="F10"/>
  <c r="F13"/>
  <c r="F7"/>
  <c r="E15"/>
  <c r="E14"/>
  <c r="E12"/>
  <c r="E11"/>
  <c r="E9"/>
  <c r="E8"/>
  <c r="E10"/>
  <c r="E13"/>
  <c r="E7"/>
</calcChain>
</file>

<file path=xl/sharedStrings.xml><?xml version="1.0" encoding="utf-8"?>
<sst xmlns="http://schemas.openxmlformats.org/spreadsheetml/2006/main" count="101" uniqueCount="66">
  <si>
    <t>구분</t>
    <phoneticPr fontId="1" type="noConversion"/>
  </si>
  <si>
    <t>1등급</t>
    <phoneticPr fontId="1" type="noConversion"/>
  </si>
  <si>
    <t>일반
(20%)</t>
    <phoneticPr fontId="1" type="noConversion"/>
  </si>
  <si>
    <t>의료/경감
(12%)</t>
    <phoneticPr fontId="1" type="noConversion"/>
  </si>
  <si>
    <t>의료/경감
(8%)</t>
    <phoneticPr fontId="1" type="noConversion"/>
  </si>
  <si>
    <t>2등급</t>
    <phoneticPr fontId="1" type="noConversion"/>
  </si>
  <si>
    <t>3등급</t>
    <phoneticPr fontId="1" type="noConversion"/>
  </si>
  <si>
    <t xml:space="preserve"> 월 이용료</t>
    <phoneticPr fontId="1" type="noConversion"/>
  </si>
  <si>
    <t xml:space="preserve"> 일 이용료</t>
    <phoneticPr fontId="1" type="noConversion"/>
  </si>
  <si>
    <t>일
수</t>
    <phoneticPr fontId="1" type="noConversion"/>
  </si>
  <si>
    <t xml:space="preserve"> 비급여 (본인 부담)</t>
    <phoneticPr fontId="1" type="noConversion"/>
  </si>
  <si>
    <t>2021년</t>
    <phoneticPr fontId="1" type="noConversion"/>
  </si>
  <si>
    <t>2022년</t>
    <phoneticPr fontId="1" type="noConversion"/>
  </si>
  <si>
    <t>월 총입소비용(2022년)</t>
    <phoneticPr fontId="1" type="noConversion"/>
  </si>
  <si>
    <t xml:space="preserve">    </t>
    <phoneticPr fontId="1" type="noConversion"/>
  </si>
  <si>
    <t xml:space="preserve"> 식대 - 2022년 식  비 : 1식 3,200원 x 3회 x 30일 = 288,000
      - 2022년 간식비 : 1회 400원 x 1회 x 30일 = 12,000 
                </t>
    <phoneticPr fontId="1" type="noConversion"/>
  </si>
  <si>
    <t xml:space="preserve"> 월 식재료비</t>
    <phoneticPr fontId="1" type="noConversion"/>
  </si>
  <si>
    <t>2022년</t>
    <phoneticPr fontId="1" type="noConversion"/>
  </si>
  <si>
    <t xml:space="preserve">     2022년 장기요양수가 인상 및 입소비용 변동내용</t>
    <phoneticPr fontId="1" type="noConversion"/>
  </si>
  <si>
    <t>보건복지부 노인장기요양수가 인상 결정에 따라 노인장기요양 보험료가 변경되어 입소자의 월 이용료가 2022년 부터 아래와 같이 변동되었음을 알려드립니다.</t>
    <phoneticPr fontId="1" type="noConversion"/>
  </si>
  <si>
    <t>3~5등급</t>
    <phoneticPr fontId="1" type="noConversion"/>
  </si>
  <si>
    <t>(1일 1식 3,200월*3회=9,000원)</t>
    <phoneticPr fontId="1" type="noConversion"/>
  </si>
  <si>
    <t>(1일 간식비 400원*1회=400원)</t>
    <phoneticPr fontId="1" type="noConversion"/>
  </si>
  <si>
    <t>1) 노인요양시설 1일당 수가</t>
    <phoneticPr fontId="1" type="noConversion"/>
  </si>
  <si>
    <t>2) 수가인상에 따른 본인부담금(30일 기준)</t>
    <phoneticPr fontId="1" type="noConversion"/>
  </si>
  <si>
    <t>*일반(20%) 본인부담대상자</t>
    <phoneticPr fontId="1" type="noConversion"/>
  </si>
  <si>
    <t>구분</t>
    <phoneticPr fontId="1" type="noConversion"/>
  </si>
  <si>
    <t>일반(20%)</t>
    <phoneticPr fontId="1" type="noConversion"/>
  </si>
  <si>
    <t>본인부담금</t>
    <phoneticPr fontId="1" type="noConversion"/>
  </si>
  <si>
    <t>식비(비급여)</t>
    <phoneticPr fontId="1" type="noConversion"/>
  </si>
  <si>
    <t>합계</t>
    <phoneticPr fontId="1" type="noConversion"/>
  </si>
  <si>
    <t>1등급</t>
    <phoneticPr fontId="1" type="noConversion"/>
  </si>
  <si>
    <t>2등급</t>
    <phoneticPr fontId="1" type="noConversion"/>
  </si>
  <si>
    <t>3~5등급</t>
    <phoneticPr fontId="1" type="noConversion"/>
  </si>
  <si>
    <t>현행수가(2021년)</t>
    <phoneticPr fontId="1" type="noConversion"/>
  </si>
  <si>
    <t>등급</t>
    <phoneticPr fontId="1" type="noConversion"/>
  </si>
  <si>
    <t>2022년 수가(4.1%인상)</t>
    <phoneticPr fontId="1" type="noConversion"/>
  </si>
  <si>
    <t>74,850(+2,950원)</t>
    <phoneticPr fontId="1" type="noConversion"/>
  </si>
  <si>
    <t>69,450(+2,740원)</t>
    <phoneticPr fontId="1" type="noConversion"/>
  </si>
  <si>
    <t>64,040(+2,520원)</t>
    <phoneticPr fontId="1" type="noConversion"/>
  </si>
  <si>
    <t>본인부담금
인상금액</t>
    <phoneticPr fontId="1" type="noConversion"/>
  </si>
  <si>
    <t>*감경(12%) 본인부담대상자</t>
    <phoneticPr fontId="1" type="noConversion"/>
  </si>
  <si>
    <t>감경(12%)</t>
    <phoneticPr fontId="1" type="noConversion"/>
  </si>
  <si>
    <t>*감경(8%) 본인부담대상자</t>
    <phoneticPr fontId="1" type="noConversion"/>
  </si>
  <si>
    <t>감경(8%)</t>
    <phoneticPr fontId="1" type="noConversion"/>
  </si>
  <si>
    <t>*기초생활수급권자는 본인부담금이 발생하지 않습니다.</t>
    <phoneticPr fontId="1" type="noConversion"/>
  </si>
  <si>
    <r>
      <rPr>
        <b/>
        <u/>
        <sz val="12"/>
        <rFont val="맑은 고딕"/>
        <family val="3"/>
        <charset val="129"/>
      </rPr>
      <t>본인부담금 인상안내</t>
    </r>
    <r>
      <rPr>
        <sz val="12"/>
        <color theme="1"/>
        <rFont val="맑은 고딕"/>
        <family val="3"/>
        <charset val="129"/>
      </rPr>
      <t xml:space="preserve">
보건복지부 장기용양보험수가 인상적용기준에 의거</t>
    </r>
    <r>
      <rPr>
        <u/>
        <sz val="12"/>
        <color theme="1"/>
        <rFont val="맑은 고딕"/>
        <family val="3"/>
        <charset val="129"/>
      </rPr>
      <t xml:space="preserve"> 2022년 1월 1일자</t>
    </r>
    <r>
      <rPr>
        <sz val="12"/>
        <color theme="1"/>
        <rFont val="맑은 고딕"/>
        <family val="3"/>
        <charset val="129"/>
      </rPr>
      <t>로 장기요양
보험수가가 4.1% 인상됨에 따라 본인부담금 변경금액에 대해 안내드립니다.</t>
    </r>
    <phoneticPr fontId="1" type="noConversion"/>
  </si>
  <si>
    <t>2022년 장기요양비용 안내문</t>
    <phoneticPr fontId="1" type="noConversion"/>
  </si>
  <si>
    <t xml:space="preserve"> </t>
    <phoneticPr fontId="1" type="noConversion"/>
  </si>
  <si>
    <t>* 상기표와 같이 내년에는 장기요양수가 비용이 인상됨에 따라 본인부담금도 인상
 됨을 알려드립니다. 비급여부분인 식대도 1일 8,500원에서 10,000원으로 인상됨을 
 알려드립니다.</t>
    <phoneticPr fontId="1" type="noConversion"/>
  </si>
  <si>
    <t xml:space="preserve">     2022년 장기요양비용 안내문</t>
    <phoneticPr fontId="1" type="noConversion"/>
  </si>
  <si>
    <t>(월 30일 기준)</t>
    <phoneticPr fontId="1" type="noConversion"/>
  </si>
  <si>
    <t xml:space="preserve"> 일 이용료</t>
    <phoneticPr fontId="1" type="noConversion"/>
  </si>
  <si>
    <t xml:space="preserve"> 월 이용료</t>
    <phoneticPr fontId="1" type="noConversion"/>
  </si>
  <si>
    <t xml:space="preserve"> 월 식재료비</t>
    <phoneticPr fontId="1" type="noConversion"/>
  </si>
  <si>
    <t>월 총입소비용(2022년)</t>
    <phoneticPr fontId="1" type="noConversion"/>
  </si>
  <si>
    <t>2021년</t>
    <phoneticPr fontId="1" type="noConversion"/>
  </si>
  <si>
    <t>일반
(20%)</t>
    <phoneticPr fontId="1" type="noConversion"/>
  </si>
  <si>
    <t>의료/경감
(12%)</t>
    <phoneticPr fontId="1" type="noConversion"/>
  </si>
  <si>
    <t>의료/경감
(8%)</t>
    <phoneticPr fontId="1" type="noConversion"/>
  </si>
  <si>
    <t>*기초생활수급권자는 본인부담금이 발생하지 않습니다.</t>
    <phoneticPr fontId="1" type="noConversion"/>
  </si>
  <si>
    <t>상기표와 같이 내년에는 장기요양수가 비용이 인상됨에 따라 본인부담금도 인상됨을 알려드립니다. 
비급여부분인 식대도 1일 8,500원에서 10,000원으로 아래와 같이 인상됨을 알려드립니다.</t>
    <phoneticPr fontId="1" type="noConversion"/>
  </si>
  <si>
    <t xml:space="preserve">    </t>
    <phoneticPr fontId="1" type="noConversion"/>
  </si>
  <si>
    <r>
      <rPr>
        <b/>
        <u/>
        <sz val="12"/>
        <color theme="1"/>
        <rFont val="맑은 고딕"/>
        <family val="3"/>
        <charset val="129"/>
      </rPr>
      <t xml:space="preserve">본인부담금 인상안내
</t>
    </r>
    <r>
      <rPr>
        <b/>
        <sz val="12"/>
        <color theme="1"/>
        <rFont val="맑은 고딕"/>
        <family val="3"/>
        <charset val="129"/>
      </rPr>
      <t xml:space="preserve">
</t>
    </r>
    <r>
      <rPr>
        <sz val="12"/>
        <color theme="1"/>
        <rFont val="맑은 고딕"/>
        <family val="3"/>
        <charset val="129"/>
      </rPr>
      <t>보건복지부 장기요양보험수가 인상 적용기준에 의거 2022년 1월 1일자로 장기요양보험수가가 4.1% 인상됨에 따라 본인부담금
변경금액에 대해 안내드립니다.</t>
    </r>
    <phoneticPr fontId="1" type="noConversion"/>
  </si>
  <si>
    <t xml:space="preserve"> 식재료비 - 2022년 식  비 : 1식 3,200원 x 3회 x 30일 = 288,000
             - 2022년 간식비 : 1회 400원 x 1회 x 30일 = 12,000 
                </t>
    <phoneticPr fontId="1" type="noConversion"/>
  </si>
  <si>
    <t>현  대  요  양  원  장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</si>
</sst>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2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문체부 바탕체"/>
      <family val="1"/>
      <charset val="129"/>
    </font>
    <font>
      <b/>
      <sz val="16"/>
      <color theme="1"/>
      <name val="문체부 바탕체"/>
      <family val="1"/>
      <charset val="129"/>
    </font>
    <font>
      <sz val="14"/>
      <color theme="1"/>
      <name val="문체부 바탕체"/>
      <family val="1"/>
      <charset val="129"/>
    </font>
    <font>
      <b/>
      <sz val="14"/>
      <color theme="1"/>
      <name val="문체부 바탕체"/>
      <family val="1"/>
      <charset val="129"/>
    </font>
    <font>
      <sz val="14"/>
      <color theme="1"/>
      <name val="맑은 고딕"/>
      <family val="2"/>
      <charset val="129"/>
      <scheme val="minor"/>
    </font>
    <font>
      <b/>
      <sz val="18"/>
      <color theme="1"/>
      <name val="문체부 바탕체"/>
      <family val="1"/>
      <charset val="129"/>
    </font>
    <font>
      <sz val="16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name val="문체부 바탕체"/>
      <family val="1"/>
      <charset val="129"/>
    </font>
    <font>
      <sz val="12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4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u/>
      <sz val="12"/>
      <name val="맑은 고딕"/>
      <family val="3"/>
      <charset val="129"/>
    </font>
    <font>
      <u/>
      <sz val="12"/>
      <color theme="1"/>
      <name val="맑은 고딕"/>
      <family val="3"/>
      <charset val="129"/>
    </font>
    <font>
      <b/>
      <sz val="18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u/>
      <sz val="12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8"/>
      <color theme="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8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41" fontId="3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6" fontId="5" fillId="2" borderId="1" xfId="1" applyNumberFormat="1" applyFont="1" applyFill="1" applyBorder="1" applyAlignment="1">
      <alignment horizontal="right" vertical="center"/>
    </xf>
    <xf numFmtId="176" fontId="5" fillId="2" borderId="8" xfId="1" applyNumberFormat="1" applyFont="1" applyFill="1" applyBorder="1" applyAlignment="1">
      <alignment horizontal="right" vertical="center"/>
    </xf>
    <xf numFmtId="176" fontId="5" fillId="2" borderId="9" xfId="1" applyNumberFormat="1" applyFont="1" applyFill="1" applyBorder="1" applyAlignment="1">
      <alignment horizontal="right" vertical="center"/>
    </xf>
    <xf numFmtId="176" fontId="5" fillId="2" borderId="10" xfId="1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76" fontId="5" fillId="2" borderId="6" xfId="1" applyNumberFormat="1" applyFont="1" applyFill="1" applyBorder="1" applyAlignment="1">
      <alignment horizontal="right" vertical="center"/>
    </xf>
    <xf numFmtId="176" fontId="5" fillId="2" borderId="7" xfId="1" applyNumberFormat="1" applyFont="1" applyFill="1" applyBorder="1" applyAlignment="1">
      <alignment horizontal="right" vertical="center"/>
    </xf>
    <xf numFmtId="0" fontId="10" fillId="0" borderId="19" xfId="0" applyFont="1" applyFill="1" applyBorder="1" applyAlignment="1">
      <alignment horizontal="center" vertical="center"/>
    </xf>
    <xf numFmtId="41" fontId="5" fillId="0" borderId="28" xfId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41" fontId="5" fillId="0" borderId="29" xfId="1" applyFont="1" applyFill="1" applyBorder="1" applyAlignment="1">
      <alignment horizontal="center" vertical="center"/>
    </xf>
    <xf numFmtId="41" fontId="5" fillId="0" borderId="21" xfId="1" applyFont="1" applyFill="1" applyBorder="1" applyAlignment="1">
      <alignment horizontal="right" vertical="center"/>
    </xf>
    <xf numFmtId="41" fontId="5" fillId="0" borderId="23" xfId="1" applyFont="1" applyFill="1" applyBorder="1" applyAlignment="1">
      <alignment horizontal="right" vertical="center"/>
    </xf>
    <xf numFmtId="41" fontId="5" fillId="0" borderId="25" xfId="1" applyFont="1" applyFill="1" applyBorder="1" applyAlignment="1">
      <alignment horizontal="right" vertical="center"/>
    </xf>
    <xf numFmtId="0" fontId="5" fillId="2" borderId="30" xfId="0" applyFont="1" applyFill="1" applyBorder="1" applyAlignment="1">
      <alignment horizontal="center" vertical="center" wrapText="1"/>
    </xf>
    <xf numFmtId="176" fontId="5" fillId="2" borderId="5" xfId="1" applyNumberFormat="1" applyFont="1" applyFill="1" applyBorder="1" applyAlignment="1">
      <alignment horizontal="right" vertical="center"/>
    </xf>
    <xf numFmtId="176" fontId="5" fillId="2" borderId="3" xfId="1" applyNumberFormat="1" applyFont="1" applyFill="1" applyBorder="1" applyAlignment="1">
      <alignment horizontal="right" vertical="center"/>
    </xf>
    <xf numFmtId="176" fontId="5" fillId="2" borderId="16" xfId="1" applyNumberFormat="1" applyFont="1" applyFill="1" applyBorder="1" applyAlignment="1">
      <alignment horizontal="right" vertical="center"/>
    </xf>
    <xf numFmtId="0" fontId="11" fillId="0" borderId="19" xfId="0" applyFont="1" applyFill="1" applyBorder="1" applyAlignment="1">
      <alignment horizontal="center" vertical="center"/>
    </xf>
    <xf numFmtId="41" fontId="5" fillId="4" borderId="22" xfId="1" applyFont="1" applyFill="1" applyBorder="1" applyAlignment="1">
      <alignment horizontal="right" vertical="center"/>
    </xf>
    <xf numFmtId="41" fontId="5" fillId="4" borderId="24" xfId="1" applyFont="1" applyFill="1" applyBorder="1" applyAlignment="1">
      <alignment horizontal="right" vertical="center"/>
    </xf>
    <xf numFmtId="41" fontId="5" fillId="4" borderId="26" xfId="1" applyFont="1" applyFill="1" applyBorder="1" applyAlignment="1">
      <alignment horizontal="right" vertical="center"/>
    </xf>
    <xf numFmtId="41" fontId="5" fillId="4" borderId="22" xfId="0" applyNumberFormat="1" applyFont="1" applyFill="1" applyBorder="1" applyAlignment="1">
      <alignment horizontal="right" vertical="center"/>
    </xf>
    <xf numFmtId="41" fontId="5" fillId="4" borderId="24" xfId="0" applyNumberFormat="1" applyFont="1" applyFill="1" applyBorder="1" applyAlignment="1">
      <alignment horizontal="right" vertical="center"/>
    </xf>
    <xf numFmtId="41" fontId="5" fillId="4" borderId="26" xfId="0" applyNumberFormat="1" applyFont="1" applyFill="1" applyBorder="1" applyAlignment="1">
      <alignment horizontal="right" vertical="center"/>
    </xf>
    <xf numFmtId="0" fontId="13" fillId="4" borderId="20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41" fontId="14" fillId="0" borderId="23" xfId="1" applyFont="1" applyFill="1" applyBorder="1" applyAlignment="1">
      <alignment horizontal="center" vertical="center"/>
    </xf>
    <xf numFmtId="41" fontId="15" fillId="4" borderId="24" xfId="0" applyNumberFormat="1" applyFont="1" applyFill="1" applyBorder="1" applyAlignment="1">
      <alignment horizontal="right" vertical="center"/>
    </xf>
    <xf numFmtId="176" fontId="15" fillId="2" borderId="3" xfId="1" applyNumberFormat="1" applyFont="1" applyFill="1" applyBorder="1" applyAlignment="1">
      <alignment horizontal="right" vertical="center"/>
    </xf>
    <xf numFmtId="176" fontId="15" fillId="2" borderId="1" xfId="1" applyNumberFormat="1" applyFont="1" applyFill="1" applyBorder="1" applyAlignment="1">
      <alignment horizontal="right" vertical="center"/>
    </xf>
    <xf numFmtId="0" fontId="15" fillId="2" borderId="3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41" fontId="15" fillId="0" borderId="0" xfId="1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9" xfId="0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41" fontId="14" fillId="0" borderId="1" xfId="1" applyFont="1" applyFill="1" applyBorder="1" applyAlignment="1">
      <alignment horizontal="center" vertical="center"/>
    </xf>
    <xf numFmtId="176" fontId="15" fillId="2" borderId="24" xfId="1" applyNumberFormat="1" applyFont="1" applyFill="1" applyBorder="1" applyAlignment="1">
      <alignment horizontal="right" vertical="center"/>
    </xf>
    <xf numFmtId="41" fontId="14" fillId="0" borderId="37" xfId="1" applyFont="1" applyFill="1" applyBorder="1" applyAlignment="1">
      <alignment horizontal="center" vertical="center"/>
    </xf>
    <xf numFmtId="176" fontId="15" fillId="2" borderId="38" xfId="1" applyNumberFormat="1" applyFont="1" applyFill="1" applyBorder="1" applyAlignment="1">
      <alignment horizontal="right" vertical="center"/>
    </xf>
    <xf numFmtId="0" fontId="15" fillId="0" borderId="36" xfId="0" applyFont="1" applyFill="1" applyBorder="1" applyAlignment="1">
      <alignment horizontal="center" vertical="center"/>
    </xf>
    <xf numFmtId="176" fontId="15" fillId="0" borderId="24" xfId="1" applyNumberFormat="1" applyFont="1" applyFill="1" applyBorder="1" applyAlignment="1">
      <alignment horizontal="right" vertical="center"/>
    </xf>
    <xf numFmtId="176" fontId="15" fillId="0" borderId="38" xfId="1" applyNumberFormat="1" applyFont="1" applyFill="1" applyBorder="1" applyAlignment="1">
      <alignment horizontal="right" vertical="center"/>
    </xf>
    <xf numFmtId="41" fontId="15" fillId="3" borderId="1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center" vertical="center"/>
    </xf>
    <xf numFmtId="41" fontId="14" fillId="0" borderId="0" xfId="1" applyFont="1" applyFill="1" applyBorder="1" applyAlignment="1">
      <alignment horizontal="center" vertical="center"/>
    </xf>
    <xf numFmtId="41" fontId="15" fillId="0" borderId="0" xfId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176" fontId="15" fillId="0" borderId="0" xfId="1" applyNumberFormat="1" applyFont="1" applyFill="1" applyBorder="1" applyAlignment="1">
      <alignment horizontal="right" vertical="center"/>
    </xf>
    <xf numFmtId="41" fontId="15" fillId="5" borderId="1" xfId="0" applyNumberFormat="1" applyFont="1" applyFill="1" applyBorder="1" applyAlignment="1">
      <alignment horizontal="right" vertical="center"/>
    </xf>
    <xf numFmtId="41" fontId="15" fillId="6" borderId="1" xfId="0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3" fontId="15" fillId="0" borderId="0" xfId="0" applyNumberFormat="1" applyFont="1" applyBorder="1" applyAlignment="1">
      <alignment horizontal="center" vertical="center"/>
    </xf>
    <xf numFmtId="41" fontId="15" fillId="6" borderId="4" xfId="0" applyNumberFormat="1" applyFont="1" applyFill="1" applyBorder="1" applyAlignment="1">
      <alignment horizontal="right" vertical="center"/>
    </xf>
    <xf numFmtId="0" fontId="15" fillId="0" borderId="43" xfId="0" applyFont="1" applyBorder="1" applyAlignment="1">
      <alignment horizontal="center" vertical="center"/>
    </xf>
    <xf numFmtId="41" fontId="15" fillId="5" borderId="4" xfId="0" applyNumberFormat="1" applyFont="1" applyFill="1" applyBorder="1" applyAlignment="1">
      <alignment horizontal="right" vertical="center"/>
    </xf>
    <xf numFmtId="41" fontId="15" fillId="0" borderId="43" xfId="0" applyNumberFormat="1" applyFont="1" applyFill="1" applyBorder="1" applyAlignment="1">
      <alignment horizontal="right" vertical="center"/>
    </xf>
    <xf numFmtId="41" fontId="15" fillId="3" borderId="4" xfId="0" applyNumberFormat="1" applyFont="1" applyFill="1" applyBorder="1" applyAlignment="1">
      <alignment horizontal="right" vertical="center"/>
    </xf>
    <xf numFmtId="0" fontId="15" fillId="0" borderId="4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41" fontId="14" fillId="0" borderId="34" xfId="1" applyFont="1" applyFill="1" applyBorder="1" applyAlignment="1">
      <alignment horizontal="center" vertical="center"/>
    </xf>
    <xf numFmtId="41" fontId="15" fillId="3" borderId="34" xfId="0" applyNumberFormat="1" applyFont="1" applyFill="1" applyBorder="1" applyAlignment="1">
      <alignment horizontal="right" vertical="center"/>
    </xf>
    <xf numFmtId="176" fontId="15" fillId="0" borderId="35" xfId="1" applyNumberFormat="1" applyFont="1" applyFill="1" applyBorder="1" applyAlignment="1">
      <alignment horizontal="right" vertical="center"/>
    </xf>
    <xf numFmtId="0" fontId="15" fillId="5" borderId="4" xfId="0" applyFont="1" applyFill="1" applyBorder="1" applyAlignment="1">
      <alignment horizontal="center" vertical="center"/>
    </xf>
    <xf numFmtId="41" fontId="15" fillId="5" borderId="34" xfId="0" applyNumberFormat="1" applyFont="1" applyFill="1" applyBorder="1" applyAlignment="1">
      <alignment horizontal="right" vertical="center"/>
    </xf>
    <xf numFmtId="0" fontId="15" fillId="6" borderId="4" xfId="0" applyFont="1" applyFill="1" applyBorder="1" applyAlignment="1">
      <alignment horizontal="center" vertical="center"/>
    </xf>
    <xf numFmtId="41" fontId="15" fillId="6" borderId="34" xfId="0" applyNumberFormat="1" applyFont="1" applyFill="1" applyBorder="1" applyAlignment="1">
      <alignment horizontal="right" vertical="center"/>
    </xf>
    <xf numFmtId="0" fontId="21" fillId="0" borderId="0" xfId="0" applyFont="1">
      <alignment vertical="center"/>
    </xf>
    <xf numFmtId="0" fontId="15" fillId="0" borderId="0" xfId="0" applyFont="1">
      <alignment vertical="center"/>
    </xf>
    <xf numFmtId="0" fontId="15" fillId="2" borderId="4" xfId="0" applyFont="1" applyFill="1" applyBorder="1" applyAlignment="1">
      <alignment horizontal="center" vertical="center" wrapText="1"/>
    </xf>
    <xf numFmtId="41" fontId="14" fillId="0" borderId="33" xfId="1" applyFont="1" applyFill="1" applyBorder="1" applyAlignment="1">
      <alignment horizontal="center" vertical="center"/>
    </xf>
    <xf numFmtId="41" fontId="15" fillId="4" borderId="35" xfId="1" applyFont="1" applyFill="1" applyBorder="1" applyAlignment="1">
      <alignment horizontal="center" vertical="center"/>
    </xf>
    <xf numFmtId="41" fontId="15" fillId="0" borderId="33" xfId="1" applyFont="1" applyFill="1" applyBorder="1" applyAlignment="1">
      <alignment horizontal="right" vertical="center"/>
    </xf>
    <xf numFmtId="41" fontId="15" fillId="4" borderId="35" xfId="1" applyFont="1" applyFill="1" applyBorder="1" applyAlignment="1">
      <alignment horizontal="right" vertical="center"/>
    </xf>
    <xf numFmtId="41" fontId="15" fillId="4" borderId="35" xfId="0" applyNumberFormat="1" applyFont="1" applyFill="1" applyBorder="1" applyAlignment="1">
      <alignment horizontal="right" vertical="center"/>
    </xf>
    <xf numFmtId="176" fontId="15" fillId="2" borderId="40" xfId="1" applyNumberFormat="1" applyFont="1" applyFill="1" applyBorder="1" applyAlignment="1">
      <alignment horizontal="right" vertical="center"/>
    </xf>
    <xf numFmtId="176" fontId="15" fillId="2" borderId="34" xfId="1" applyNumberFormat="1" applyFont="1" applyFill="1" applyBorder="1" applyAlignment="1">
      <alignment horizontal="right" vertical="center"/>
    </xf>
    <xf numFmtId="41" fontId="15" fillId="4" borderId="24" xfId="1" applyFont="1" applyFill="1" applyBorder="1" applyAlignment="1">
      <alignment horizontal="center" vertical="center"/>
    </xf>
    <xf numFmtId="41" fontId="15" fillId="0" borderId="23" xfId="1" applyFont="1" applyFill="1" applyBorder="1" applyAlignment="1">
      <alignment horizontal="right" vertical="center"/>
    </xf>
    <xf numFmtId="41" fontId="15" fillId="4" borderId="24" xfId="1" applyFont="1" applyFill="1" applyBorder="1" applyAlignment="1">
      <alignment horizontal="right" vertical="center"/>
    </xf>
    <xf numFmtId="41" fontId="14" fillId="0" borderId="36" xfId="1" applyFont="1" applyFill="1" applyBorder="1" applyAlignment="1">
      <alignment horizontal="center" vertical="center"/>
    </xf>
    <xf numFmtId="41" fontId="15" fillId="4" borderId="38" xfId="1" applyFont="1" applyFill="1" applyBorder="1" applyAlignment="1">
      <alignment horizontal="center" vertical="center"/>
    </xf>
    <xf numFmtId="41" fontId="15" fillId="0" borderId="36" xfId="1" applyFont="1" applyFill="1" applyBorder="1" applyAlignment="1">
      <alignment horizontal="right" vertical="center"/>
    </xf>
    <xf numFmtId="41" fontId="15" fillId="4" borderId="38" xfId="1" applyFont="1" applyFill="1" applyBorder="1" applyAlignment="1">
      <alignment horizontal="right" vertical="center"/>
    </xf>
    <xf numFmtId="41" fontId="15" fillId="4" borderId="38" xfId="0" applyNumberFormat="1" applyFont="1" applyFill="1" applyBorder="1" applyAlignment="1">
      <alignment horizontal="right" vertical="center"/>
    </xf>
    <xf numFmtId="176" fontId="15" fillId="2" borderId="41" xfId="1" applyNumberFormat="1" applyFont="1" applyFill="1" applyBorder="1" applyAlignment="1">
      <alignment horizontal="right" vertical="center"/>
    </xf>
    <xf numFmtId="176" fontId="15" fillId="2" borderId="37" xfId="1" applyNumberFormat="1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 wrapText="1"/>
    </xf>
    <xf numFmtId="176" fontId="15" fillId="2" borderId="35" xfId="1" applyNumberFormat="1" applyFont="1" applyFill="1" applyBorder="1" applyAlignment="1">
      <alignment horizontal="right" vertical="center"/>
    </xf>
    <xf numFmtId="0" fontId="15" fillId="0" borderId="44" xfId="0" applyFont="1" applyFill="1" applyBorder="1" applyAlignment="1">
      <alignment horizontal="center" vertical="center"/>
    </xf>
    <xf numFmtId="0" fontId="15" fillId="0" borderId="50" xfId="0" applyFont="1" applyFill="1" applyBorder="1" applyAlignment="1">
      <alignment horizontal="center" vertical="center"/>
    </xf>
    <xf numFmtId="0" fontId="15" fillId="0" borderId="5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5" fillId="0" borderId="17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41" fontId="5" fillId="4" borderId="22" xfId="1" applyFont="1" applyFill="1" applyBorder="1" applyAlignment="1">
      <alignment horizontal="center" vertical="center"/>
    </xf>
    <xf numFmtId="41" fontId="5" fillId="4" borderId="24" xfId="1" applyFont="1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1" fontId="12" fillId="0" borderId="21" xfId="1" applyFont="1" applyFill="1" applyBorder="1" applyAlignment="1">
      <alignment horizontal="center" vertical="center"/>
    </xf>
    <xf numFmtId="41" fontId="12" fillId="0" borderId="23" xfId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41" fontId="5" fillId="4" borderId="26" xfId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41" fontId="12" fillId="0" borderId="25" xfId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5" fillId="0" borderId="0" xfId="0" applyFont="1" applyBorder="1" applyAlignment="1">
      <alignment horizontal="right"/>
    </xf>
    <xf numFmtId="0" fontId="15" fillId="0" borderId="47" xfId="0" applyFont="1" applyFill="1" applyBorder="1" applyAlignment="1">
      <alignment horizontal="center" vertical="center"/>
    </xf>
    <xf numFmtId="0" fontId="15" fillId="0" borderId="49" xfId="0" applyFont="1" applyFill="1" applyBorder="1" applyAlignment="1">
      <alignment horizontal="center" vertical="center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7" fillId="2" borderId="40" xfId="0" applyFont="1" applyFill="1" applyBorder="1" applyAlignment="1">
      <alignment horizontal="center" vertical="center"/>
    </xf>
    <xf numFmtId="0" fontId="17" fillId="2" borderId="34" xfId="0" applyFont="1" applyFill="1" applyBorder="1" applyAlignment="1">
      <alignment horizontal="center" vertical="center"/>
    </xf>
    <xf numFmtId="0" fontId="17" fillId="2" borderId="35" xfId="0" applyFont="1" applyFill="1" applyBorder="1" applyAlignment="1">
      <alignment horizontal="center" vertical="center"/>
    </xf>
    <xf numFmtId="3" fontId="14" fillId="0" borderId="46" xfId="0" applyNumberFormat="1" applyFont="1" applyFill="1" applyBorder="1" applyAlignment="1">
      <alignment horizontal="center" vertical="center"/>
    </xf>
    <xf numFmtId="0" fontId="15" fillId="0" borderId="46" xfId="0" applyFont="1" applyFill="1" applyBorder="1" applyAlignment="1">
      <alignment horizontal="center" vertical="center"/>
    </xf>
    <xf numFmtId="41" fontId="15" fillId="0" borderId="31" xfId="1" applyFont="1" applyFill="1" applyBorder="1" applyAlignment="1">
      <alignment horizontal="center" vertical="center"/>
    </xf>
    <xf numFmtId="0" fontId="15" fillId="0" borderId="31" xfId="0" applyFont="1" applyFill="1" applyBorder="1" applyAlignment="1">
      <alignment vertical="center"/>
    </xf>
    <xf numFmtId="41" fontId="15" fillId="0" borderId="39" xfId="1" applyFont="1" applyFill="1" applyBorder="1" applyAlignment="1">
      <alignment horizontal="center" vertical="center"/>
    </xf>
    <xf numFmtId="0" fontId="15" fillId="0" borderId="39" xfId="0" applyFont="1" applyFill="1" applyBorder="1" applyAlignment="1">
      <alignment vertical="center"/>
    </xf>
    <xf numFmtId="0" fontId="15" fillId="0" borderId="33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6" borderId="34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3" borderId="34" xfId="0" applyFont="1" applyFill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3" fontId="15" fillId="0" borderId="34" xfId="0" applyNumberFormat="1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5" fillId="5" borderId="34" xfId="0" applyFont="1" applyFill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3" fontId="15" fillId="0" borderId="37" xfId="0" applyNumberFormat="1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342900</xdr:colOff>
      <xdr:row>31</xdr:row>
      <xdr:rowOff>581025</xdr:rowOff>
    </xdr:from>
    <xdr:to>
      <xdr:col>8</xdr:col>
      <xdr:colOff>622923</xdr:colOff>
      <xdr:row>32</xdr:row>
      <xdr:rowOff>409575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0475" y="9296400"/>
          <a:ext cx="1956423" cy="514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opLeftCell="A4" workbookViewId="0">
      <selection activeCell="J14" sqref="J14"/>
    </sheetView>
  </sheetViews>
  <sheetFormatPr defaultColWidth="8.625" defaultRowHeight="12"/>
  <cols>
    <col min="1" max="1" width="8.375" style="3" customWidth="1"/>
    <col min="2" max="3" width="10.625" style="3" customWidth="1"/>
    <col min="4" max="4" width="5.375" style="3" customWidth="1"/>
    <col min="5" max="11" width="11.625" style="3" customWidth="1"/>
    <col min="12" max="16384" width="8.625" style="3"/>
  </cols>
  <sheetData>
    <row r="1" spans="1:11" ht="35.25" customHeight="1">
      <c r="A1" s="108" t="s">
        <v>18</v>
      </c>
      <c r="B1" s="108"/>
      <c r="C1" s="109"/>
      <c r="D1" s="109"/>
      <c r="E1" s="109"/>
      <c r="F1" s="109"/>
      <c r="G1" s="109"/>
      <c r="H1" s="109"/>
      <c r="I1" s="109"/>
      <c r="J1" s="109"/>
      <c r="K1" s="109"/>
    </row>
    <row r="2" spans="1:11" ht="14.25" customHeight="1">
      <c r="A2" s="108"/>
      <c r="B2" s="108"/>
      <c r="C2" s="109"/>
      <c r="D2" s="109"/>
      <c r="E2" s="109"/>
      <c r="F2" s="109"/>
      <c r="G2" s="109"/>
      <c r="H2" s="109"/>
      <c r="I2" s="109"/>
      <c r="J2" s="109"/>
      <c r="K2" s="109"/>
    </row>
    <row r="3" spans="1:11" ht="35.25" customHeight="1">
      <c r="A3" s="112" t="s">
        <v>19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</row>
    <row r="4" spans="1:11" ht="23.25" customHeight="1" thickBot="1">
      <c r="A4" s="105"/>
      <c r="B4" s="105"/>
      <c r="C4" s="106"/>
      <c r="D4" s="106"/>
      <c r="E4" s="106"/>
      <c r="F4" s="106"/>
      <c r="G4" s="106"/>
      <c r="H4" s="106"/>
      <c r="I4" s="106"/>
      <c r="J4" s="106"/>
      <c r="K4" s="106"/>
    </row>
    <row r="5" spans="1:11" s="1" customFormat="1" ht="36" customHeight="1" thickTop="1">
      <c r="A5" s="110" t="s">
        <v>0</v>
      </c>
      <c r="B5" s="114" t="s">
        <v>8</v>
      </c>
      <c r="C5" s="115"/>
      <c r="D5" s="123" t="s">
        <v>9</v>
      </c>
      <c r="E5" s="114" t="s">
        <v>7</v>
      </c>
      <c r="F5" s="115"/>
      <c r="G5" s="114" t="s">
        <v>16</v>
      </c>
      <c r="H5" s="115"/>
      <c r="I5" s="116" t="s">
        <v>13</v>
      </c>
      <c r="J5" s="117"/>
      <c r="K5" s="118"/>
    </row>
    <row r="6" spans="1:11" s="1" customFormat="1" ht="50.45" customHeight="1" thickBot="1">
      <c r="A6" s="111"/>
      <c r="B6" s="13" t="s">
        <v>11</v>
      </c>
      <c r="C6" s="31" t="s">
        <v>17</v>
      </c>
      <c r="D6" s="124"/>
      <c r="E6" s="13" t="s">
        <v>11</v>
      </c>
      <c r="F6" s="32" t="s">
        <v>12</v>
      </c>
      <c r="G6" s="24" t="s">
        <v>11</v>
      </c>
      <c r="H6" s="32" t="s">
        <v>12</v>
      </c>
      <c r="I6" s="20" t="s">
        <v>2</v>
      </c>
      <c r="J6" s="9" t="s">
        <v>3</v>
      </c>
      <c r="K6" s="10" t="s">
        <v>4</v>
      </c>
    </row>
    <row r="7" spans="1:11" s="1" customFormat="1" ht="27.95" customHeight="1" thickTop="1">
      <c r="A7" s="119" t="s">
        <v>1</v>
      </c>
      <c r="B7" s="125">
        <v>71900</v>
      </c>
      <c r="C7" s="121">
        <v>74850</v>
      </c>
      <c r="D7" s="14">
        <v>28</v>
      </c>
      <c r="E7" s="17">
        <f>SUM(B7*D7*0.2)</f>
        <v>402640</v>
      </c>
      <c r="F7" s="25">
        <f>SUM(C7*D7*0.2)</f>
        <v>419160</v>
      </c>
      <c r="G7" s="17">
        <v>238000</v>
      </c>
      <c r="H7" s="28">
        <v>280000</v>
      </c>
      <c r="I7" s="21">
        <f>SUM(F7+H7)</f>
        <v>699160</v>
      </c>
      <c r="J7" s="11">
        <f>SUM(C7*D7*0.12+H7)</f>
        <v>531496</v>
      </c>
      <c r="K7" s="12">
        <f>SUM(C7*D7*0.08+H7)</f>
        <v>447664</v>
      </c>
    </row>
    <row r="8" spans="1:11" s="1" customFormat="1" ht="27.95" customHeight="1">
      <c r="A8" s="120"/>
      <c r="B8" s="126"/>
      <c r="C8" s="122"/>
      <c r="D8" s="15">
        <v>30</v>
      </c>
      <c r="E8" s="18">
        <f>SUM(B7*D8*0.2)</f>
        <v>431400</v>
      </c>
      <c r="F8" s="26">
        <f>SUM(C7*D8*0.2)</f>
        <v>449100</v>
      </c>
      <c r="G8" s="18">
        <v>255000</v>
      </c>
      <c r="H8" s="29">
        <v>300000</v>
      </c>
      <c r="I8" s="22">
        <f t="shared" ref="I8:I15" si="0">SUM(F8+H8)</f>
        <v>749100</v>
      </c>
      <c r="J8" s="5">
        <f>SUM(C7*D8*0.12+H8)</f>
        <v>569460</v>
      </c>
      <c r="K8" s="6">
        <f>SUM(C7*D8*0.08+H8)</f>
        <v>479640</v>
      </c>
    </row>
    <row r="9" spans="1:11" s="1" customFormat="1" ht="27.95" customHeight="1">
      <c r="A9" s="120"/>
      <c r="B9" s="126"/>
      <c r="C9" s="122"/>
      <c r="D9" s="15">
        <v>31</v>
      </c>
      <c r="E9" s="18">
        <f>SUM(B7*D9*0.2)</f>
        <v>445780</v>
      </c>
      <c r="F9" s="26">
        <f>SUM(C7*D9*0.2)</f>
        <v>464070</v>
      </c>
      <c r="G9" s="18">
        <v>263500</v>
      </c>
      <c r="H9" s="29">
        <v>310000</v>
      </c>
      <c r="I9" s="22">
        <f t="shared" si="0"/>
        <v>774070</v>
      </c>
      <c r="J9" s="5">
        <f>SUM(C7*D9*0.12+H9)</f>
        <v>588442</v>
      </c>
      <c r="K9" s="6">
        <f>SUM(C7*D9*0.08+H9)</f>
        <v>495628</v>
      </c>
    </row>
    <row r="10" spans="1:11" s="1" customFormat="1" ht="27.95" customHeight="1">
      <c r="A10" s="120" t="s">
        <v>5</v>
      </c>
      <c r="B10" s="126">
        <v>66710</v>
      </c>
      <c r="C10" s="122">
        <v>69450</v>
      </c>
      <c r="D10" s="15">
        <v>28</v>
      </c>
      <c r="E10" s="18">
        <f t="shared" ref="E10:E13" si="1">SUM(B10*D10*0.2)</f>
        <v>373576</v>
      </c>
      <c r="F10" s="26">
        <f t="shared" ref="F10:F13" si="2">SUM(C10*D10*0.2)</f>
        <v>388920</v>
      </c>
      <c r="G10" s="18">
        <v>238000</v>
      </c>
      <c r="H10" s="29">
        <v>280000</v>
      </c>
      <c r="I10" s="22">
        <f t="shared" si="0"/>
        <v>668920</v>
      </c>
      <c r="J10" s="5">
        <f>SUM(C10*D10*0.12+H10)</f>
        <v>513352</v>
      </c>
      <c r="K10" s="6">
        <f t="shared" ref="K10:K13" si="3">SUM(C10*D10*0.08+H10)</f>
        <v>435568</v>
      </c>
    </row>
    <row r="11" spans="1:11" s="1" customFormat="1" ht="27.95" customHeight="1">
      <c r="A11" s="120"/>
      <c r="B11" s="126"/>
      <c r="C11" s="122"/>
      <c r="D11" s="15">
        <v>30</v>
      </c>
      <c r="E11" s="18">
        <f>SUM(B10*D11*0.2)</f>
        <v>400260</v>
      </c>
      <c r="F11" s="26">
        <f>SUM(C10*D11*0.2)</f>
        <v>416700</v>
      </c>
      <c r="G11" s="18">
        <v>255000</v>
      </c>
      <c r="H11" s="29">
        <v>300000</v>
      </c>
      <c r="I11" s="22">
        <f t="shared" si="0"/>
        <v>716700</v>
      </c>
      <c r="J11" s="5">
        <f>SUM(C10*D11*0.12+H11)</f>
        <v>550020</v>
      </c>
      <c r="K11" s="6">
        <f>SUM(C10*D11*0.08+H11)</f>
        <v>466680</v>
      </c>
    </row>
    <row r="12" spans="1:11" s="1" customFormat="1" ht="27.95" customHeight="1">
      <c r="A12" s="120"/>
      <c r="B12" s="126"/>
      <c r="C12" s="122"/>
      <c r="D12" s="15">
        <v>31</v>
      </c>
      <c r="E12" s="18">
        <f>SUM(B10*D12*0.2)</f>
        <v>413602</v>
      </c>
      <c r="F12" s="26">
        <f>SUM(C10*D12*0.2)</f>
        <v>430590</v>
      </c>
      <c r="G12" s="18">
        <v>263500</v>
      </c>
      <c r="H12" s="29">
        <v>310000</v>
      </c>
      <c r="I12" s="22">
        <f t="shared" si="0"/>
        <v>740590</v>
      </c>
      <c r="J12" s="5">
        <f>SUM(C10*D12*0.12+H12)</f>
        <v>568354</v>
      </c>
      <c r="K12" s="6">
        <f>SUM(C10*D12*0.08+H12)</f>
        <v>482236</v>
      </c>
    </row>
    <row r="13" spans="1:11" s="1" customFormat="1" ht="27.95" customHeight="1">
      <c r="A13" s="120" t="s">
        <v>6</v>
      </c>
      <c r="B13" s="126">
        <v>61520</v>
      </c>
      <c r="C13" s="122">
        <v>64040</v>
      </c>
      <c r="D13" s="15">
        <v>28</v>
      </c>
      <c r="E13" s="18">
        <f t="shared" si="1"/>
        <v>344512</v>
      </c>
      <c r="F13" s="26">
        <f t="shared" si="2"/>
        <v>358624</v>
      </c>
      <c r="G13" s="18">
        <v>238000</v>
      </c>
      <c r="H13" s="29">
        <v>280000</v>
      </c>
      <c r="I13" s="22">
        <f t="shared" si="0"/>
        <v>638624</v>
      </c>
      <c r="J13" s="5">
        <f t="shared" ref="J13" si="4">SUM(C13*D13*0.12+H13)</f>
        <v>495174.40000000002</v>
      </c>
      <c r="K13" s="6">
        <f t="shared" si="3"/>
        <v>423449.59999999998</v>
      </c>
    </row>
    <row r="14" spans="1:11" s="1" customFormat="1" ht="27.95" customHeight="1">
      <c r="A14" s="120"/>
      <c r="B14" s="126"/>
      <c r="C14" s="122"/>
      <c r="D14" s="15">
        <v>30</v>
      </c>
      <c r="E14" s="18">
        <f>SUM(B13*D14*0.2)</f>
        <v>369120</v>
      </c>
      <c r="F14" s="26">
        <f>SUM(C13*D14*0.2)</f>
        <v>384240</v>
      </c>
      <c r="G14" s="18">
        <v>255000</v>
      </c>
      <c r="H14" s="29">
        <v>300000</v>
      </c>
      <c r="I14" s="22">
        <f t="shared" si="0"/>
        <v>684240</v>
      </c>
      <c r="J14" s="5">
        <f>SUM(C13*D14*0.12+H14)</f>
        <v>530544</v>
      </c>
      <c r="K14" s="6">
        <f>SUM(C13*D14*0.08+H14)</f>
        <v>453696</v>
      </c>
    </row>
    <row r="15" spans="1:11" s="1" customFormat="1" ht="27.95" customHeight="1" thickBot="1">
      <c r="A15" s="127"/>
      <c r="B15" s="131"/>
      <c r="C15" s="128"/>
      <c r="D15" s="16">
        <v>31</v>
      </c>
      <c r="E15" s="19">
        <f>SUM(B13*D15*0.2)</f>
        <v>381424</v>
      </c>
      <c r="F15" s="27">
        <f>SUM(C13*D15*0.2)</f>
        <v>397048</v>
      </c>
      <c r="G15" s="19">
        <v>263500</v>
      </c>
      <c r="H15" s="30">
        <v>310000</v>
      </c>
      <c r="I15" s="23">
        <f t="shared" si="0"/>
        <v>707048</v>
      </c>
      <c r="J15" s="7">
        <f>SUM(C13*D15*0.12+H15)</f>
        <v>548228.80000000005</v>
      </c>
      <c r="K15" s="8">
        <f>SUM(C13*D15*0.08+H15)</f>
        <v>468819.20000000001</v>
      </c>
    </row>
    <row r="16" spans="1:11" s="1" customFormat="1" ht="12.75" customHeight="1" thickTop="1">
      <c r="B16" s="2"/>
      <c r="C16" s="2"/>
      <c r="D16" s="2"/>
      <c r="E16" s="2"/>
      <c r="F16" s="2"/>
      <c r="G16" s="2"/>
      <c r="I16" s="2"/>
      <c r="J16" s="2"/>
      <c r="K16" s="2"/>
    </row>
    <row r="17" spans="1:11" ht="25.5" customHeight="1">
      <c r="A17" s="129" t="s">
        <v>10</v>
      </c>
      <c r="B17" s="129"/>
      <c r="C17" s="113"/>
      <c r="D17" s="113"/>
      <c r="E17" s="113"/>
      <c r="F17" s="113"/>
      <c r="G17" s="113"/>
      <c r="H17" s="113"/>
      <c r="I17" s="113"/>
      <c r="J17" s="113"/>
      <c r="K17" s="113"/>
    </row>
    <row r="18" spans="1:11" s="1" customFormat="1"/>
    <row r="19" spans="1:11" s="4" customFormat="1" ht="39" customHeight="1">
      <c r="A19" s="130" t="s">
        <v>15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</row>
    <row r="20" spans="1:11" s="4" customFormat="1" ht="23.25" customHeight="1">
      <c r="A20" s="107"/>
      <c r="B20" s="107"/>
      <c r="C20" s="107"/>
      <c r="D20" s="107"/>
      <c r="E20" s="107"/>
      <c r="F20" s="107"/>
      <c r="G20" s="107"/>
      <c r="H20" s="107"/>
      <c r="I20" s="107"/>
      <c r="J20" s="107"/>
      <c r="K20" s="107"/>
    </row>
    <row r="21" spans="1:11" s="4" customFormat="1" ht="19.5" customHeight="1">
      <c r="A21" s="107" t="s">
        <v>14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</row>
    <row r="22" spans="1:11" s="1" customFormat="1"/>
    <row r="23" spans="1:11" s="1" customFormat="1"/>
    <row r="24" spans="1:11" s="1" customFormat="1"/>
    <row r="25" spans="1:11" s="1" customFormat="1"/>
    <row r="26" spans="1:11" s="1" customFormat="1"/>
  </sheetData>
  <mergeCells count="23">
    <mergeCell ref="A21:K21"/>
    <mergeCell ref="I5:K5"/>
    <mergeCell ref="A7:A9"/>
    <mergeCell ref="C7:C9"/>
    <mergeCell ref="A10:A12"/>
    <mergeCell ref="C10:C12"/>
    <mergeCell ref="D5:D6"/>
    <mergeCell ref="B7:B9"/>
    <mergeCell ref="A13:A15"/>
    <mergeCell ref="C13:C15"/>
    <mergeCell ref="A17:K17"/>
    <mergeCell ref="A19:K19"/>
    <mergeCell ref="B10:B12"/>
    <mergeCell ref="B13:B15"/>
    <mergeCell ref="E5:F5"/>
    <mergeCell ref="B5:C5"/>
    <mergeCell ref="A1:K1"/>
    <mergeCell ref="A4:K4"/>
    <mergeCell ref="A5:A6"/>
    <mergeCell ref="A2:K2"/>
    <mergeCell ref="A20:K20"/>
    <mergeCell ref="A3:K3"/>
    <mergeCell ref="G5:H5"/>
  </mergeCells>
  <phoneticPr fontId="1" type="noConversion"/>
  <pageMargins left="0.51181102362204722" right="0.70866141732283472" top="0.35433070866141736" bottom="0.35433070866141736" header="0.31496062992125984" footer="0.31496062992125984"/>
  <pageSetup paperSize="9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A11" sqref="A11:J11"/>
    </sheetView>
  </sheetViews>
  <sheetFormatPr defaultColWidth="8.625" defaultRowHeight="13.5"/>
  <cols>
    <col min="1" max="1" width="12.5" style="77" customWidth="1"/>
    <col min="2" max="3" width="10.625" style="77" customWidth="1"/>
    <col min="4" max="10" width="11.625" style="77" customWidth="1"/>
    <col min="11" max="16384" width="8.625" style="77"/>
  </cols>
  <sheetData>
    <row r="1" spans="1:10" ht="35.25" customHeight="1">
      <c r="A1" s="137" t="s">
        <v>50</v>
      </c>
      <c r="B1" s="137"/>
      <c r="C1" s="139"/>
      <c r="D1" s="139"/>
      <c r="E1" s="139"/>
      <c r="F1" s="139"/>
      <c r="G1" s="139"/>
      <c r="H1" s="139"/>
      <c r="I1" s="139"/>
      <c r="J1" s="139"/>
    </row>
    <row r="2" spans="1:10" ht="14.25" customHeight="1">
      <c r="A2" s="137"/>
      <c r="B2" s="137"/>
      <c r="C2" s="139"/>
      <c r="D2" s="139"/>
      <c r="E2" s="139"/>
      <c r="F2" s="139"/>
      <c r="G2" s="139"/>
      <c r="H2" s="139"/>
      <c r="I2" s="139"/>
      <c r="J2" s="139"/>
    </row>
    <row r="3" spans="1:10" s="78" customFormat="1" ht="68.25" customHeight="1">
      <c r="A3" s="140" t="s">
        <v>63</v>
      </c>
      <c r="B3" s="136"/>
      <c r="C3" s="136"/>
      <c r="D3" s="136"/>
      <c r="E3" s="136"/>
      <c r="F3" s="136"/>
      <c r="G3" s="136"/>
      <c r="H3" s="136"/>
      <c r="I3" s="136"/>
      <c r="J3" s="136"/>
    </row>
    <row r="4" spans="1:10" s="78" customFormat="1" ht="30" customHeight="1" thickBot="1">
      <c r="A4" s="141" t="s">
        <v>51</v>
      </c>
      <c r="B4" s="141"/>
      <c r="C4" s="141"/>
      <c r="D4" s="141"/>
      <c r="E4" s="141"/>
      <c r="F4" s="141"/>
      <c r="G4" s="141"/>
      <c r="H4" s="141"/>
      <c r="I4" s="141"/>
      <c r="J4" s="141"/>
    </row>
    <row r="5" spans="1:10" s="38" customFormat="1" ht="32.25" customHeight="1">
      <c r="A5" s="142" t="s">
        <v>26</v>
      </c>
      <c r="B5" s="144" t="s">
        <v>52</v>
      </c>
      <c r="C5" s="145"/>
      <c r="D5" s="144" t="s">
        <v>53</v>
      </c>
      <c r="E5" s="145"/>
      <c r="F5" s="144" t="s">
        <v>54</v>
      </c>
      <c r="G5" s="145"/>
      <c r="H5" s="146" t="s">
        <v>55</v>
      </c>
      <c r="I5" s="147"/>
      <c r="J5" s="148"/>
    </row>
    <row r="6" spans="1:10" s="38" customFormat="1" ht="45" customHeight="1" thickBot="1">
      <c r="A6" s="143"/>
      <c r="B6" s="42" t="s">
        <v>56</v>
      </c>
      <c r="C6" s="99" t="s">
        <v>17</v>
      </c>
      <c r="D6" s="42" t="s">
        <v>56</v>
      </c>
      <c r="E6" s="43" t="s">
        <v>17</v>
      </c>
      <c r="F6" s="42" t="s">
        <v>56</v>
      </c>
      <c r="G6" s="43" t="s">
        <v>17</v>
      </c>
      <c r="H6" s="37" t="s">
        <v>57</v>
      </c>
      <c r="I6" s="79" t="s">
        <v>58</v>
      </c>
      <c r="J6" s="100" t="s">
        <v>59</v>
      </c>
    </row>
    <row r="7" spans="1:10" s="38" customFormat="1" ht="33" customHeight="1">
      <c r="A7" s="102" t="s">
        <v>31</v>
      </c>
      <c r="B7" s="80">
        <v>71900</v>
      </c>
      <c r="C7" s="81">
        <v>74850</v>
      </c>
      <c r="D7" s="82">
        <v>431400</v>
      </c>
      <c r="E7" s="83">
        <v>449100</v>
      </c>
      <c r="F7" s="82">
        <v>255000</v>
      </c>
      <c r="G7" s="84">
        <v>300000</v>
      </c>
      <c r="H7" s="85">
        <f t="shared" ref="H7:H9" si="0">SUM(E7+G7)</f>
        <v>749100</v>
      </c>
      <c r="I7" s="86">
        <v>569460</v>
      </c>
      <c r="J7" s="101">
        <v>479640</v>
      </c>
    </row>
    <row r="8" spans="1:10" s="38" customFormat="1" ht="33" customHeight="1">
      <c r="A8" s="103" t="s">
        <v>32</v>
      </c>
      <c r="B8" s="33">
        <v>66710</v>
      </c>
      <c r="C8" s="87">
        <v>69450</v>
      </c>
      <c r="D8" s="88">
        <v>400260</v>
      </c>
      <c r="E8" s="89">
        <v>416700</v>
      </c>
      <c r="F8" s="88">
        <v>255000</v>
      </c>
      <c r="G8" s="34">
        <v>300000</v>
      </c>
      <c r="H8" s="35">
        <f t="shared" si="0"/>
        <v>716700</v>
      </c>
      <c r="I8" s="36">
        <v>550020</v>
      </c>
      <c r="J8" s="46">
        <v>466680</v>
      </c>
    </row>
    <row r="9" spans="1:10" s="38" customFormat="1" ht="33" customHeight="1" thickBot="1">
      <c r="A9" s="104" t="s">
        <v>33</v>
      </c>
      <c r="B9" s="90">
        <v>61520</v>
      </c>
      <c r="C9" s="91">
        <v>64040</v>
      </c>
      <c r="D9" s="92">
        <v>369120</v>
      </c>
      <c r="E9" s="93">
        <v>384240</v>
      </c>
      <c r="F9" s="92">
        <v>255000</v>
      </c>
      <c r="G9" s="94">
        <v>300000</v>
      </c>
      <c r="H9" s="95">
        <f t="shared" si="0"/>
        <v>684240</v>
      </c>
      <c r="I9" s="96">
        <v>530540</v>
      </c>
      <c r="J9" s="48">
        <v>453690</v>
      </c>
    </row>
    <row r="10" spans="1:10" s="38" customFormat="1" ht="27" customHeight="1">
      <c r="A10" s="133" t="s">
        <v>60</v>
      </c>
      <c r="B10" s="133"/>
      <c r="C10" s="133"/>
      <c r="D10" s="133"/>
      <c r="E10" s="133"/>
      <c r="F10" s="133"/>
      <c r="G10" s="133"/>
      <c r="H10" s="133"/>
      <c r="I10" s="133"/>
      <c r="J10" s="133"/>
    </row>
    <row r="11" spans="1:10" s="38" customFormat="1" ht="39" customHeight="1">
      <c r="A11" s="134" t="s">
        <v>61</v>
      </c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0" s="38" customFormat="1" ht="36" customHeight="1">
      <c r="A12" s="135" t="s">
        <v>64</v>
      </c>
      <c r="B12" s="136"/>
      <c r="C12" s="136"/>
      <c r="D12" s="136"/>
      <c r="E12" s="136"/>
      <c r="F12" s="136"/>
      <c r="G12" s="136"/>
      <c r="H12" s="136"/>
      <c r="I12" s="136"/>
      <c r="J12" s="136"/>
    </row>
    <row r="13" spans="1:10" s="38" customFormat="1" ht="28.5" customHeight="1">
      <c r="A13" s="40"/>
      <c r="B13" s="41"/>
      <c r="C13" s="41"/>
      <c r="D13" s="41"/>
      <c r="E13" s="41"/>
      <c r="F13" s="41"/>
      <c r="G13" s="41"/>
      <c r="H13" s="41"/>
      <c r="I13" s="41"/>
      <c r="J13" s="41"/>
    </row>
    <row r="14" spans="1:10" s="97" customFormat="1" ht="27" customHeight="1">
      <c r="A14" s="137" t="s">
        <v>65</v>
      </c>
      <c r="B14" s="138"/>
      <c r="C14" s="138"/>
      <c r="D14" s="138"/>
      <c r="E14" s="138"/>
      <c r="F14" s="138"/>
      <c r="G14" s="138"/>
      <c r="H14" s="138"/>
      <c r="I14" s="138"/>
      <c r="J14" s="138"/>
    </row>
    <row r="15" spans="1:10" s="97" customFormat="1" ht="19.5" customHeight="1">
      <c r="A15" s="132" t="s">
        <v>62</v>
      </c>
      <c r="B15" s="132"/>
      <c r="C15" s="132"/>
      <c r="D15" s="132"/>
      <c r="E15" s="132"/>
      <c r="F15" s="132"/>
      <c r="G15" s="132"/>
      <c r="H15" s="132"/>
      <c r="I15" s="132"/>
      <c r="J15" s="132"/>
    </row>
    <row r="16" spans="1:10" s="98" customFormat="1"/>
    <row r="17" s="98" customFormat="1"/>
    <row r="18" s="98" customFormat="1"/>
    <row r="19" s="98" customFormat="1"/>
    <row r="20" s="98" customFormat="1"/>
  </sheetData>
  <mergeCells count="14">
    <mergeCell ref="A1:J1"/>
    <mergeCell ref="A2:J2"/>
    <mergeCell ref="A3:J3"/>
    <mergeCell ref="A4:J4"/>
    <mergeCell ref="A5:A6"/>
    <mergeCell ref="B5:C5"/>
    <mergeCell ref="D5:E5"/>
    <mergeCell ref="F5:G5"/>
    <mergeCell ref="H5:J5"/>
    <mergeCell ref="A15:J15"/>
    <mergeCell ref="A10:J10"/>
    <mergeCell ref="A11:J11"/>
    <mergeCell ref="A12:J12"/>
    <mergeCell ref="A14:J14"/>
  </mergeCells>
  <phoneticPr fontId="1" type="noConversion"/>
  <pageMargins left="0.70866141732283472" right="0.70866141732283472" top="0.55118110236220474" bottom="0.35433070866141736" header="0.31496062992125984" footer="0.31496062992125984"/>
  <pageSetup paperSize="9" orientation="landscape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0"/>
  <sheetViews>
    <sheetView workbookViewId="0">
      <selection activeCell="A32" sqref="A32:I32"/>
    </sheetView>
  </sheetViews>
  <sheetFormatPr defaultColWidth="8.625" defaultRowHeight="12"/>
  <cols>
    <col min="1" max="1" width="11.875" style="3" customWidth="1"/>
    <col min="2" max="2" width="11.75" style="3" customWidth="1"/>
    <col min="3" max="3" width="6.75" style="3" customWidth="1"/>
    <col min="4" max="4" width="7.375" style="3" customWidth="1"/>
    <col min="5" max="5" width="7.25" style="3" customWidth="1"/>
    <col min="6" max="6" width="3.75" style="3" customWidth="1"/>
    <col min="7" max="7" width="8.75" style="3" customWidth="1"/>
    <col min="8" max="8" width="13.25" style="3" customWidth="1"/>
    <col min="9" max="9" width="11.625" style="3" customWidth="1"/>
    <col min="10" max="16384" width="8.625" style="3"/>
  </cols>
  <sheetData>
    <row r="1" spans="1:9" ht="35.25" customHeight="1">
      <c r="A1" s="108" t="s">
        <v>47</v>
      </c>
      <c r="B1" s="108"/>
      <c r="C1" s="109"/>
      <c r="D1" s="109"/>
      <c r="E1" s="109"/>
      <c r="F1" s="109"/>
      <c r="G1" s="109"/>
      <c r="H1" s="109"/>
      <c r="I1" s="109"/>
    </row>
    <row r="2" spans="1:9" ht="55.5" customHeight="1">
      <c r="A2" s="135" t="s">
        <v>46</v>
      </c>
      <c r="B2" s="136"/>
      <c r="C2" s="136"/>
      <c r="D2" s="136"/>
      <c r="E2" s="136"/>
      <c r="F2" s="136"/>
      <c r="G2" s="136"/>
      <c r="H2" s="136"/>
      <c r="I2" s="136"/>
    </row>
    <row r="3" spans="1:9" ht="23.25" customHeight="1" thickBot="1">
      <c r="A3" s="136" t="s">
        <v>23</v>
      </c>
      <c r="B3" s="136"/>
      <c r="C3" s="136"/>
      <c r="D3" s="136"/>
      <c r="E3" s="136"/>
      <c r="F3" s="136"/>
      <c r="G3" s="136"/>
      <c r="H3" s="136"/>
      <c r="I3" s="136"/>
    </row>
    <row r="4" spans="1:9" ht="21" customHeight="1" thickBot="1">
      <c r="A4" s="177" t="s">
        <v>35</v>
      </c>
      <c r="B4" s="178"/>
      <c r="C4" s="178" t="s">
        <v>34</v>
      </c>
      <c r="D4" s="178"/>
      <c r="E4" s="178"/>
      <c r="F4" s="178"/>
      <c r="G4" s="178" t="s">
        <v>36</v>
      </c>
      <c r="H4" s="178"/>
      <c r="I4" s="179"/>
    </row>
    <row r="5" spans="1:9" ht="21" customHeight="1">
      <c r="A5" s="163" t="s">
        <v>1</v>
      </c>
      <c r="B5" s="164"/>
      <c r="C5" s="165">
        <v>71900</v>
      </c>
      <c r="D5" s="164"/>
      <c r="E5" s="164"/>
      <c r="F5" s="164"/>
      <c r="G5" s="164" t="s">
        <v>37</v>
      </c>
      <c r="H5" s="164"/>
      <c r="I5" s="176"/>
    </row>
    <row r="6" spans="1:9" ht="21" customHeight="1">
      <c r="A6" s="166" t="s">
        <v>5</v>
      </c>
      <c r="B6" s="167"/>
      <c r="C6" s="173">
        <v>66710</v>
      </c>
      <c r="D6" s="167"/>
      <c r="E6" s="167"/>
      <c r="F6" s="167"/>
      <c r="G6" s="167" t="s">
        <v>38</v>
      </c>
      <c r="H6" s="167"/>
      <c r="I6" s="170"/>
    </row>
    <row r="7" spans="1:9" ht="21" customHeight="1" thickBot="1">
      <c r="A7" s="171" t="s">
        <v>20</v>
      </c>
      <c r="B7" s="172"/>
      <c r="C7" s="174">
        <v>61520</v>
      </c>
      <c r="D7" s="172"/>
      <c r="E7" s="172"/>
      <c r="F7" s="172"/>
      <c r="G7" s="172" t="s">
        <v>39</v>
      </c>
      <c r="H7" s="172"/>
      <c r="I7" s="175"/>
    </row>
    <row r="8" spans="1:9" ht="21" customHeight="1">
      <c r="A8" s="60"/>
      <c r="B8" s="60"/>
      <c r="C8" s="61"/>
      <c r="D8" s="60"/>
      <c r="E8" s="60"/>
      <c r="F8" s="60"/>
      <c r="G8" s="60"/>
      <c r="H8" s="60"/>
      <c r="I8" s="60"/>
    </row>
    <row r="9" spans="1:9" ht="21" customHeight="1">
      <c r="A9" s="136" t="s">
        <v>24</v>
      </c>
      <c r="B9" s="136"/>
      <c r="C9" s="136"/>
      <c r="D9" s="136"/>
      <c r="E9" s="136"/>
      <c r="F9" s="136"/>
      <c r="G9" s="136"/>
      <c r="H9" s="136"/>
      <c r="I9" s="136"/>
    </row>
    <row r="10" spans="1:9" ht="21" customHeight="1" thickBot="1">
      <c r="A10" s="41" t="s">
        <v>25</v>
      </c>
      <c r="B10" s="41"/>
      <c r="C10" s="41"/>
      <c r="D10" s="41"/>
      <c r="E10" s="41"/>
      <c r="F10" s="41"/>
      <c r="G10" s="41"/>
      <c r="H10" s="41"/>
      <c r="I10" s="41"/>
    </row>
    <row r="11" spans="1:9" s="1" customFormat="1" ht="21" customHeight="1">
      <c r="A11" s="155" t="s">
        <v>26</v>
      </c>
      <c r="B11" s="162" t="s">
        <v>27</v>
      </c>
      <c r="C11" s="162"/>
      <c r="D11" s="162"/>
      <c r="E11" s="162"/>
      <c r="F11" s="162"/>
      <c r="G11" s="162"/>
      <c r="H11" s="162"/>
      <c r="I11" s="158" t="s">
        <v>40</v>
      </c>
    </row>
    <row r="12" spans="1:9" s="1" customFormat="1" ht="21" customHeight="1" thickBot="1">
      <c r="A12" s="156"/>
      <c r="B12" s="67" t="s">
        <v>28</v>
      </c>
      <c r="C12" s="160" t="s">
        <v>29</v>
      </c>
      <c r="D12" s="160"/>
      <c r="E12" s="160"/>
      <c r="F12" s="160"/>
      <c r="G12" s="161"/>
      <c r="H12" s="68" t="s">
        <v>30</v>
      </c>
      <c r="I12" s="159"/>
    </row>
    <row r="13" spans="1:9" s="1" customFormat="1" ht="21" customHeight="1">
      <c r="A13" s="69" t="s">
        <v>31</v>
      </c>
      <c r="B13" s="70">
        <v>449100</v>
      </c>
      <c r="C13" s="149">
        <v>300000</v>
      </c>
      <c r="D13" s="149"/>
      <c r="E13" s="149"/>
      <c r="F13" s="149"/>
      <c r="G13" s="150"/>
      <c r="H13" s="71">
        <v>749100</v>
      </c>
      <c r="I13" s="72">
        <v>17700</v>
      </c>
    </row>
    <row r="14" spans="1:9" s="1" customFormat="1" ht="21" customHeight="1">
      <c r="A14" s="44" t="s">
        <v>32</v>
      </c>
      <c r="B14" s="45">
        <v>416700</v>
      </c>
      <c r="C14" s="151" t="s">
        <v>21</v>
      </c>
      <c r="D14" s="151"/>
      <c r="E14" s="151"/>
      <c r="F14" s="151"/>
      <c r="G14" s="152"/>
      <c r="H14" s="52">
        <v>716700</v>
      </c>
      <c r="I14" s="50">
        <v>16440</v>
      </c>
    </row>
    <row r="15" spans="1:9" s="1" customFormat="1" ht="21" customHeight="1" thickBot="1">
      <c r="A15" s="49" t="s">
        <v>33</v>
      </c>
      <c r="B15" s="47">
        <v>384240</v>
      </c>
      <c r="C15" s="153" t="s">
        <v>22</v>
      </c>
      <c r="D15" s="153"/>
      <c r="E15" s="153"/>
      <c r="F15" s="153"/>
      <c r="G15" s="154"/>
      <c r="H15" s="66">
        <v>684240</v>
      </c>
      <c r="I15" s="51">
        <v>15120</v>
      </c>
    </row>
    <row r="16" spans="1:9" s="1" customFormat="1" ht="12.75" customHeight="1">
      <c r="A16" s="53"/>
      <c r="B16" s="54"/>
      <c r="C16" s="55"/>
      <c r="D16" s="55"/>
      <c r="E16" s="55"/>
      <c r="F16" s="55"/>
      <c r="G16" s="56"/>
      <c r="H16" s="65"/>
      <c r="I16" s="57"/>
    </row>
    <row r="17" spans="1:9" ht="21" customHeight="1" thickBot="1">
      <c r="A17" s="41" t="s">
        <v>41</v>
      </c>
      <c r="B17" s="41"/>
      <c r="C17" s="41"/>
      <c r="D17" s="41"/>
      <c r="E17" s="41"/>
      <c r="F17" s="41"/>
      <c r="G17" s="41"/>
      <c r="H17" s="41"/>
      <c r="I17" s="41"/>
    </row>
    <row r="18" spans="1:9" s="1" customFormat="1" ht="21" customHeight="1">
      <c r="A18" s="155" t="s">
        <v>26</v>
      </c>
      <c r="B18" s="169" t="s">
        <v>42</v>
      </c>
      <c r="C18" s="169"/>
      <c r="D18" s="169"/>
      <c r="E18" s="169"/>
      <c r="F18" s="169"/>
      <c r="G18" s="169"/>
      <c r="H18" s="169"/>
      <c r="I18" s="158" t="s">
        <v>40</v>
      </c>
    </row>
    <row r="19" spans="1:9" s="1" customFormat="1" ht="21" customHeight="1" thickBot="1">
      <c r="A19" s="156"/>
      <c r="B19" s="67" t="s">
        <v>28</v>
      </c>
      <c r="C19" s="160" t="s">
        <v>29</v>
      </c>
      <c r="D19" s="160"/>
      <c r="E19" s="160"/>
      <c r="F19" s="160"/>
      <c r="G19" s="161"/>
      <c r="H19" s="73" t="s">
        <v>30</v>
      </c>
      <c r="I19" s="159"/>
    </row>
    <row r="20" spans="1:9" s="1" customFormat="1" ht="21" customHeight="1">
      <c r="A20" s="69" t="s">
        <v>31</v>
      </c>
      <c r="B20" s="70">
        <v>269460</v>
      </c>
      <c r="C20" s="149">
        <v>300000</v>
      </c>
      <c r="D20" s="149"/>
      <c r="E20" s="149"/>
      <c r="F20" s="149"/>
      <c r="G20" s="150"/>
      <c r="H20" s="74">
        <v>569460</v>
      </c>
      <c r="I20" s="72">
        <v>10620</v>
      </c>
    </row>
    <row r="21" spans="1:9" s="1" customFormat="1" ht="21" customHeight="1">
      <c r="A21" s="44" t="s">
        <v>32</v>
      </c>
      <c r="B21" s="45">
        <v>250020</v>
      </c>
      <c r="C21" s="151" t="s">
        <v>21</v>
      </c>
      <c r="D21" s="151"/>
      <c r="E21" s="151"/>
      <c r="F21" s="151"/>
      <c r="G21" s="152"/>
      <c r="H21" s="58">
        <v>550020</v>
      </c>
      <c r="I21" s="50">
        <v>9860</v>
      </c>
    </row>
    <row r="22" spans="1:9" s="1" customFormat="1" ht="21" customHeight="1" thickBot="1">
      <c r="A22" s="49" t="s">
        <v>33</v>
      </c>
      <c r="B22" s="47">
        <v>230540</v>
      </c>
      <c r="C22" s="153" t="s">
        <v>22</v>
      </c>
      <c r="D22" s="153"/>
      <c r="E22" s="153"/>
      <c r="F22" s="153"/>
      <c r="G22" s="154"/>
      <c r="H22" s="64">
        <v>530540</v>
      </c>
      <c r="I22" s="51">
        <v>9060</v>
      </c>
    </row>
    <row r="23" spans="1:9" s="1" customFormat="1" ht="10.5" customHeight="1">
      <c r="A23" s="53"/>
      <c r="B23" s="54"/>
      <c r="C23" s="55"/>
      <c r="D23" s="55"/>
      <c r="E23" s="55"/>
      <c r="F23" s="55"/>
      <c r="G23" s="56"/>
      <c r="H23" s="65"/>
      <c r="I23" s="57"/>
    </row>
    <row r="24" spans="1:9" ht="21" customHeight="1" thickBot="1">
      <c r="A24" s="41" t="s">
        <v>43</v>
      </c>
      <c r="B24" s="41"/>
      <c r="C24" s="41"/>
      <c r="D24" s="41"/>
      <c r="E24" s="41"/>
      <c r="F24" s="41"/>
      <c r="G24" s="41"/>
      <c r="H24" s="41"/>
      <c r="I24" s="41"/>
    </row>
    <row r="25" spans="1:9" s="1" customFormat="1" ht="21" customHeight="1">
      <c r="A25" s="155" t="s">
        <v>26</v>
      </c>
      <c r="B25" s="157" t="s">
        <v>44</v>
      </c>
      <c r="C25" s="157"/>
      <c r="D25" s="157"/>
      <c r="E25" s="157"/>
      <c r="F25" s="157"/>
      <c r="G25" s="157"/>
      <c r="H25" s="157"/>
      <c r="I25" s="158" t="s">
        <v>40</v>
      </c>
    </row>
    <row r="26" spans="1:9" s="1" customFormat="1" ht="21" customHeight="1" thickBot="1">
      <c r="A26" s="156"/>
      <c r="B26" s="67" t="s">
        <v>28</v>
      </c>
      <c r="C26" s="160" t="s">
        <v>29</v>
      </c>
      <c r="D26" s="160"/>
      <c r="E26" s="160"/>
      <c r="F26" s="160"/>
      <c r="G26" s="161"/>
      <c r="H26" s="75" t="s">
        <v>30</v>
      </c>
      <c r="I26" s="159"/>
    </row>
    <row r="27" spans="1:9" s="1" customFormat="1" ht="21" customHeight="1">
      <c r="A27" s="69" t="s">
        <v>31</v>
      </c>
      <c r="B27" s="70">
        <v>179640</v>
      </c>
      <c r="C27" s="149">
        <v>300000</v>
      </c>
      <c r="D27" s="149"/>
      <c r="E27" s="149"/>
      <c r="F27" s="149"/>
      <c r="G27" s="150"/>
      <c r="H27" s="76">
        <v>479640</v>
      </c>
      <c r="I27" s="72">
        <v>7080</v>
      </c>
    </row>
    <row r="28" spans="1:9" s="1" customFormat="1" ht="21" customHeight="1">
      <c r="A28" s="44" t="s">
        <v>32</v>
      </c>
      <c r="B28" s="45">
        <v>166680</v>
      </c>
      <c r="C28" s="151" t="s">
        <v>21</v>
      </c>
      <c r="D28" s="151"/>
      <c r="E28" s="151"/>
      <c r="F28" s="151"/>
      <c r="G28" s="152"/>
      <c r="H28" s="59">
        <v>466680</v>
      </c>
      <c r="I28" s="50">
        <v>6570</v>
      </c>
    </row>
    <row r="29" spans="1:9" s="1" customFormat="1" ht="21" customHeight="1" thickBot="1">
      <c r="A29" s="49" t="s">
        <v>33</v>
      </c>
      <c r="B29" s="47">
        <v>153690</v>
      </c>
      <c r="C29" s="153" t="s">
        <v>22</v>
      </c>
      <c r="D29" s="153"/>
      <c r="E29" s="153"/>
      <c r="F29" s="153"/>
      <c r="G29" s="154"/>
      <c r="H29" s="62">
        <v>453690</v>
      </c>
      <c r="I29" s="51">
        <v>6040</v>
      </c>
    </row>
    <row r="30" spans="1:9" s="1" customFormat="1" ht="19.5" customHeight="1">
      <c r="A30" s="38"/>
      <c r="B30" s="39"/>
      <c r="C30" s="39"/>
      <c r="D30" s="39"/>
      <c r="E30" s="39"/>
      <c r="F30" s="39"/>
      <c r="G30" s="39"/>
      <c r="H30" s="63"/>
      <c r="I30" s="39"/>
    </row>
    <row r="31" spans="1:9" ht="25.5" customHeight="1">
      <c r="A31" s="168" t="s">
        <v>45</v>
      </c>
      <c r="B31" s="168"/>
      <c r="C31" s="136"/>
      <c r="D31" s="136"/>
      <c r="E31" s="136"/>
      <c r="F31" s="136"/>
      <c r="G31" s="136"/>
      <c r="H31" s="136"/>
      <c r="I31" s="136"/>
    </row>
    <row r="32" spans="1:9" s="1" customFormat="1" ht="54" customHeight="1">
      <c r="A32" s="135" t="s">
        <v>49</v>
      </c>
      <c r="B32" s="136"/>
      <c r="C32" s="136"/>
      <c r="D32" s="136"/>
      <c r="E32" s="136"/>
      <c r="F32" s="136"/>
      <c r="G32" s="136"/>
      <c r="H32" s="136"/>
      <c r="I32" s="136"/>
    </row>
    <row r="33" spans="1:9" s="4" customFormat="1" ht="39" customHeight="1">
      <c r="A33" s="135" t="s">
        <v>48</v>
      </c>
      <c r="B33" s="136"/>
      <c r="C33" s="136"/>
      <c r="D33" s="136"/>
      <c r="E33" s="136"/>
      <c r="F33" s="136"/>
      <c r="G33" s="136"/>
      <c r="H33" s="136"/>
      <c r="I33" s="136"/>
    </row>
    <row r="34" spans="1:9" s="4" customFormat="1" ht="23.25" customHeight="1">
      <c r="A34" s="107"/>
      <c r="B34" s="107"/>
      <c r="C34" s="107"/>
      <c r="D34" s="107"/>
      <c r="E34" s="107"/>
      <c r="F34" s="107"/>
      <c r="G34" s="107"/>
      <c r="H34" s="107"/>
      <c r="I34" s="107"/>
    </row>
    <row r="35" spans="1:9" s="4" customFormat="1" ht="19.5" customHeight="1">
      <c r="A35" s="107" t="s">
        <v>14</v>
      </c>
      <c r="B35" s="107"/>
      <c r="C35" s="107"/>
      <c r="D35" s="107"/>
      <c r="E35" s="107"/>
      <c r="F35" s="107"/>
      <c r="G35" s="107"/>
      <c r="H35" s="107"/>
      <c r="I35" s="107"/>
    </row>
    <row r="36" spans="1:9" s="1" customFormat="1"/>
    <row r="37" spans="1:9" s="1" customFormat="1"/>
    <row r="38" spans="1:9" s="1" customFormat="1"/>
    <row r="39" spans="1:9" s="1" customFormat="1"/>
    <row r="40" spans="1:9" s="1" customFormat="1"/>
  </sheetData>
  <mergeCells count="42">
    <mergeCell ref="A1:I1"/>
    <mergeCell ref="A2:I2"/>
    <mergeCell ref="A9:I9"/>
    <mergeCell ref="A11:A12"/>
    <mergeCell ref="G5:I5"/>
    <mergeCell ref="A4:B4"/>
    <mergeCell ref="C4:F4"/>
    <mergeCell ref="G4:I4"/>
    <mergeCell ref="I18:I19"/>
    <mergeCell ref="C19:G19"/>
    <mergeCell ref="A7:B7"/>
    <mergeCell ref="C6:F6"/>
    <mergeCell ref="C7:F7"/>
    <mergeCell ref="I11:I12"/>
    <mergeCell ref="G7:I7"/>
    <mergeCell ref="A35:I35"/>
    <mergeCell ref="A3:I3"/>
    <mergeCell ref="C12:G12"/>
    <mergeCell ref="C13:G13"/>
    <mergeCell ref="C14:G14"/>
    <mergeCell ref="C15:G15"/>
    <mergeCell ref="B11:H11"/>
    <mergeCell ref="A5:B5"/>
    <mergeCell ref="C5:F5"/>
    <mergeCell ref="A6:B6"/>
    <mergeCell ref="A31:I31"/>
    <mergeCell ref="A33:I33"/>
    <mergeCell ref="A34:I34"/>
    <mergeCell ref="A18:A19"/>
    <mergeCell ref="B18:H18"/>
    <mergeCell ref="G6:I6"/>
    <mergeCell ref="C27:G27"/>
    <mergeCell ref="C28:G28"/>
    <mergeCell ref="C29:G29"/>
    <mergeCell ref="A32:I32"/>
    <mergeCell ref="C20:G20"/>
    <mergeCell ref="C21:G21"/>
    <mergeCell ref="C22:G22"/>
    <mergeCell ref="A25:A26"/>
    <mergeCell ref="B25:H25"/>
    <mergeCell ref="I25:I26"/>
    <mergeCell ref="C26:G26"/>
  </mergeCells>
  <phoneticPr fontId="1" type="noConversion"/>
  <pageMargins left="0.51181102362204722" right="0.51181102362204722" top="0.35433070866141736" bottom="0.35433070866141736" header="0.31496062992125984" footer="0.31496062992125984"/>
  <pageSetup paperSize="9" orientation="portrait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변동내용</vt:lpstr>
      <vt:lpstr>장기요양비용안내문</vt:lpstr>
      <vt:lpstr>세로안내문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2021-12-25T00:28:55Z</dcterms:modified>
</cp:coreProperties>
</file>