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1775" windowHeight="11385"/>
  </bookViews>
  <sheets>
    <sheet name="2021년(31일)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H21" i="2"/>
  <c r="H20"/>
  <c r="H19"/>
  <c r="H17"/>
  <c r="H16"/>
  <c r="H15"/>
  <c r="H13"/>
  <c r="H12"/>
  <c r="H11"/>
  <c r="G22"/>
  <c r="G21"/>
  <c r="G20"/>
  <c r="G19"/>
  <c r="G18"/>
  <c r="G17"/>
  <c r="G16"/>
  <c r="G15"/>
  <c r="G14"/>
  <c r="G13"/>
  <c r="G12"/>
  <c r="G11"/>
  <c r="I21"/>
  <c r="I20"/>
  <c r="I19"/>
  <c r="I17"/>
  <c r="I16"/>
  <c r="I15"/>
  <c r="I13"/>
  <c r="I11"/>
  <c r="I12"/>
</calcChain>
</file>

<file path=xl/sharedStrings.xml><?xml version="1.0" encoding="utf-8"?>
<sst xmlns="http://schemas.openxmlformats.org/spreadsheetml/2006/main" count="47" uniqueCount="41">
  <si>
    <r>
      <t xml:space="preserve">■ </t>
    </r>
    <r>
      <rPr>
        <b/>
        <sz val="11"/>
        <color theme="1"/>
        <rFont val="바탕"/>
        <family val="1"/>
        <charset val="129"/>
      </rPr>
      <t>입소절차</t>
    </r>
  </si>
  <si>
    <t>입소전 절차</t>
  </si>
  <si>
    <t xml:space="preserve"> 국민건강보험공단에 장기요양인정신청 → 공단직원 방문조사  </t>
  </si>
  <si>
    <t xml:space="preserve"> →의사소견서 발급제출 → 등급판정 → 장기요양인정서 및 </t>
  </si>
  <si>
    <t xml:space="preserve"> 표준장기요양이용계획 서 발급 → 시설, 재가서비스 이용</t>
  </si>
  <si>
    <t>입소 절차</t>
  </si>
  <si>
    <t xml:space="preserve"> 장기요양기관(요양원)과 입소이용계약 체결 및 입소</t>
  </si>
  <si>
    <t>등급</t>
  </si>
  <si>
    <t>본인부담율</t>
  </si>
  <si>
    <t>일일수가</t>
  </si>
  <si>
    <t>월 한도액</t>
  </si>
  <si>
    <t>공단부담금</t>
  </si>
  <si>
    <t>본인부담 총액</t>
  </si>
  <si>
    <t>본인부담금</t>
  </si>
  <si>
    <t>비급여
총 금액</t>
  </si>
  <si>
    <t>1등급</t>
  </si>
  <si>
    <t>20%(일반)</t>
  </si>
  <si>
    <t>경감</t>
  </si>
  <si>
    <t>기초수급자</t>
  </si>
  <si>
    <t>2등급</t>
  </si>
  <si>
    <t>3~5등급</t>
  </si>
  <si>
    <t>비급여 금액내용</t>
  </si>
  <si>
    <r>
      <t>식사재료비+이</t>
    </r>
    <r>
      <rPr>
        <sz val="10"/>
        <color theme="1"/>
        <rFont val="맑은 고딕"/>
        <family val="3"/>
        <charset val="129"/>
      </rPr>
      <t>·미용비+간식비</t>
    </r>
  </si>
  <si>
    <t>비급여 추가내용</t>
  </si>
  <si>
    <t>욕창매트, 병원진료비 및 약제비, 경관식, 상급침실 이용료</t>
  </si>
  <si>
    <r>
      <t xml:space="preserve">■ </t>
    </r>
    <r>
      <rPr>
        <b/>
        <sz val="11"/>
        <color theme="1"/>
        <rFont val="바탕"/>
        <family val="1"/>
        <charset val="129"/>
      </rPr>
      <t>입소시 서류 및 준비물</t>
    </r>
  </si>
  <si>
    <t>○ 표준장기요양이용계획서 (국민건강보험공단 발행)</t>
  </si>
  <si>
    <t>○ 장기요양인정서 (국민건강보험공단 발행)</t>
  </si>
  <si>
    <t>○ 입소대상자 건강진단서 (병명 기재) : 다니던 병원에서 발행 1부</t>
  </si>
  <si>
    <t>○ 현재 복용중인 약, 약 처방전 (촉탁의 진료비용 추가)</t>
  </si>
  <si>
    <t>○ 입소대상자 가족관계증명서, 주민등록 등본 각 1부</t>
  </si>
  <si>
    <t>○ 입소대상자 사진 ( 보호자 동의시 입소시설 촬영 사진 대체)</t>
  </si>
  <si>
    <t>○ 기타준비물 : 겉옷 (상 하의 각 3벌, 속옷 (3~4벌), 양말 (4~5벌), 수건, 칫솔, 치약, 면도기, 로션 등</t>
  </si>
  <si>
    <r>
      <t>■</t>
    </r>
    <r>
      <rPr>
        <b/>
        <sz val="11"/>
        <color theme="1"/>
        <rFont val="맑은 고딕"/>
        <family val="2"/>
        <charset val="129"/>
      </rPr>
      <t xml:space="preserve"> </t>
    </r>
    <r>
      <rPr>
        <b/>
        <sz val="11"/>
        <color theme="1"/>
        <rFont val="바탕"/>
        <family val="1"/>
        <charset val="129"/>
      </rPr>
      <t>입소 비용 (31일 기준)</t>
    </r>
  </si>
  <si>
    <t>○ 입소대상자, 보호자 주민등록증(신분증) 사본 각1부</t>
    <phoneticPr fontId="2" type="noConversion"/>
  </si>
  <si>
    <t>2021년</t>
    <phoneticPr fontId="2" type="noConversion"/>
  </si>
  <si>
    <t>○ 입소대상자 감염병 질환검사 결과서 (보건소 발행) : 입소 전 1개월 이내 발행</t>
    <phoneticPr fontId="2" type="noConversion"/>
  </si>
  <si>
    <t>○ 입소대상자 코로나19 검사 결과 (입소전 검사의뢰서 요양원발급 후 선별진료소 검사)/검사비용 50%지원(약4만원)</t>
    <phoneticPr fontId="2" type="noConversion"/>
  </si>
  <si>
    <t>효누리요양원 입소안내</t>
    <phoneticPr fontId="2" type="noConversion"/>
  </si>
  <si>
    <r>
      <rPr>
        <b/>
        <sz val="18"/>
        <color theme="1"/>
        <rFont val="바탕"/>
        <family val="1"/>
        <charset val="129"/>
      </rPr>
      <t>효누리요양원</t>
    </r>
    <r>
      <rPr>
        <b/>
        <sz val="14"/>
        <color theme="1"/>
        <rFont val="바탕"/>
        <family val="1"/>
        <charset val="129"/>
      </rPr>
      <t xml:space="preserve">   </t>
    </r>
    <phoneticPr fontId="2" type="noConversion"/>
  </si>
  <si>
    <t>전화  031-922-3110, 시설장  010-4012-8697,  팩스 031-911-3111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</si>
</sst>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7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color theme="1"/>
      <name val="바탕"/>
      <family val="1"/>
      <charset val="129"/>
    </font>
    <font>
      <sz val="10"/>
      <color theme="1"/>
      <name val="바탕"/>
      <family val="1"/>
      <charset val="129"/>
    </font>
    <font>
      <sz val="11"/>
      <color theme="1"/>
      <name val="바탕"/>
      <family val="1"/>
      <charset val="129"/>
    </font>
    <font>
      <b/>
      <sz val="11"/>
      <color theme="1"/>
      <name val="바탕"/>
      <family val="1"/>
      <charset val="129"/>
    </font>
    <font>
      <b/>
      <sz val="14"/>
      <color theme="1"/>
      <name val="바탕"/>
      <family val="1"/>
      <charset val="129"/>
    </font>
    <font>
      <b/>
      <sz val="18"/>
      <color theme="1"/>
      <name val="바탕"/>
      <family val="1"/>
      <charset val="129"/>
    </font>
    <font>
      <b/>
      <sz val="11"/>
      <name val="바탕"/>
      <family val="1"/>
      <charset val="129"/>
    </font>
    <font>
      <b/>
      <sz val="11"/>
      <color theme="1"/>
      <name val="맑은 고딕"/>
      <family val="3"/>
      <charset val="129"/>
    </font>
    <font>
      <b/>
      <sz val="11"/>
      <color theme="1"/>
      <name val="맑은 고딕"/>
      <family val="2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name val="바탕"/>
      <family val="1"/>
      <charset val="129"/>
    </font>
    <font>
      <sz val="10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176" fontId="13" fillId="0" borderId="10" xfId="0" applyNumberFormat="1" applyFont="1" applyBorder="1">
      <alignment vertical="center"/>
    </xf>
    <xf numFmtId="176" fontId="13" fillId="0" borderId="15" xfId="0" applyNumberFormat="1" applyFont="1" applyBorder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9" fontId="13" fillId="3" borderId="1" xfId="0" applyNumberFormat="1" applyFont="1" applyFill="1" applyBorder="1" applyAlignment="1">
      <alignment horizontal="center" vertical="center"/>
    </xf>
    <xf numFmtId="176" fontId="14" fillId="2" borderId="10" xfId="0" applyNumberFormat="1" applyFont="1" applyFill="1" applyBorder="1">
      <alignment vertical="center"/>
    </xf>
    <xf numFmtId="176" fontId="14" fillId="2" borderId="15" xfId="0" applyNumberFormat="1" applyFont="1" applyFill="1" applyBorder="1">
      <alignment vertical="center"/>
    </xf>
    <xf numFmtId="176" fontId="14" fillId="2" borderId="11" xfId="0" applyNumberFormat="1" applyFont="1" applyFill="1" applyBorder="1">
      <alignment vertical="center"/>
    </xf>
    <xf numFmtId="176" fontId="13" fillId="0" borderId="11" xfId="0" applyNumberFormat="1" applyFont="1" applyBorder="1" applyAlignment="1">
      <alignment horizontal="center" vertical="center"/>
    </xf>
    <xf numFmtId="176" fontId="13" fillId="0" borderId="12" xfId="0" applyNumberFormat="1" applyFont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176" fontId="13" fillId="0" borderId="10" xfId="0" applyNumberFormat="1" applyFont="1" applyBorder="1" applyAlignment="1">
      <alignment horizontal="right" vertical="center"/>
    </xf>
    <xf numFmtId="176" fontId="13" fillId="0" borderId="11" xfId="0" applyNumberFormat="1" applyFont="1" applyBorder="1" applyAlignment="1">
      <alignment horizontal="right" vertical="center"/>
    </xf>
    <xf numFmtId="176" fontId="13" fillId="0" borderId="12" xfId="0" applyNumberFormat="1" applyFont="1" applyBorder="1" applyAlignment="1">
      <alignment horizontal="right" vertical="center"/>
    </xf>
    <xf numFmtId="176" fontId="13" fillId="0" borderId="10" xfId="0" applyNumberFormat="1" applyFont="1" applyBorder="1" applyAlignment="1">
      <alignment horizontal="center" vertical="center" wrapText="1"/>
    </xf>
    <xf numFmtId="176" fontId="13" fillId="0" borderId="1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left" vertical="center"/>
    </xf>
    <xf numFmtId="0" fontId="15" fillId="2" borderId="16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horizontal="left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176" fontId="13" fillId="0" borderId="5" xfId="0" applyNumberFormat="1" applyFont="1" applyBorder="1" applyAlignment="1">
      <alignment horizontal="right" vertical="center"/>
    </xf>
    <xf numFmtId="176" fontId="1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" fillId="0" borderId="0" xfId="0" applyFo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5" fillId="2" borderId="5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left" vertical="center"/>
    </xf>
    <xf numFmtId="0" fontId="15" fillId="2" borderId="8" xfId="0" applyFont="1" applyFill="1" applyBorder="1" applyAlignment="1">
      <alignment horizontal="left" vertical="center"/>
    </xf>
    <xf numFmtId="0" fontId="15" fillId="2" borderId="9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workbookViewId="0">
      <selection activeCell="B38" sqref="B38:J38"/>
    </sheetView>
  </sheetViews>
  <sheetFormatPr defaultRowHeight="16.5"/>
  <cols>
    <col min="1" max="1" width="3.75" customWidth="1"/>
    <col min="2" max="4" width="8.5" customWidth="1"/>
    <col min="5" max="10" width="10" customWidth="1"/>
  </cols>
  <sheetData>
    <row r="1" spans="1:10" ht="33.75">
      <c r="A1" s="1"/>
      <c r="B1" s="48" t="s">
        <v>38</v>
      </c>
      <c r="C1" s="48"/>
      <c r="D1" s="48"/>
      <c r="E1" s="48"/>
      <c r="F1" s="48"/>
      <c r="G1" s="48"/>
      <c r="H1" s="48"/>
      <c r="I1" s="48"/>
      <c r="J1" s="48"/>
    </row>
    <row r="2" spans="1:10" ht="33.75">
      <c r="A2" s="1"/>
      <c r="B2" s="2"/>
      <c r="C2" s="2"/>
      <c r="D2" s="2"/>
      <c r="E2" s="2"/>
      <c r="F2" s="2"/>
      <c r="G2" s="2"/>
      <c r="H2" s="2"/>
      <c r="I2" s="2"/>
      <c r="J2" s="1"/>
    </row>
    <row r="3" spans="1:10">
      <c r="A3" s="1"/>
      <c r="B3" s="49" t="s">
        <v>0</v>
      </c>
      <c r="C3" s="49"/>
      <c r="D3" s="50"/>
      <c r="E3" s="1"/>
      <c r="F3" s="1"/>
      <c r="G3" s="1"/>
      <c r="H3" s="1"/>
      <c r="I3" s="1"/>
      <c r="J3" s="12" t="s">
        <v>35</v>
      </c>
    </row>
    <row r="4" spans="1:10">
      <c r="A4" s="1"/>
      <c r="B4" s="51" t="s">
        <v>1</v>
      </c>
      <c r="C4" s="52"/>
      <c r="D4" s="53"/>
      <c r="E4" s="60" t="s">
        <v>2</v>
      </c>
      <c r="F4" s="61"/>
      <c r="G4" s="61"/>
      <c r="H4" s="61"/>
      <c r="I4" s="61"/>
      <c r="J4" s="62"/>
    </row>
    <row r="5" spans="1:10">
      <c r="A5" s="1"/>
      <c r="B5" s="54"/>
      <c r="C5" s="55"/>
      <c r="D5" s="56"/>
      <c r="E5" s="63" t="s">
        <v>3</v>
      </c>
      <c r="F5" s="64"/>
      <c r="G5" s="64"/>
      <c r="H5" s="64"/>
      <c r="I5" s="64"/>
      <c r="J5" s="65"/>
    </row>
    <row r="6" spans="1:10">
      <c r="A6" s="1"/>
      <c r="B6" s="57"/>
      <c r="C6" s="58"/>
      <c r="D6" s="59"/>
      <c r="E6" s="66" t="s">
        <v>4</v>
      </c>
      <c r="F6" s="67"/>
      <c r="G6" s="67"/>
      <c r="H6" s="67"/>
      <c r="I6" s="67"/>
      <c r="J6" s="68"/>
    </row>
    <row r="7" spans="1:10">
      <c r="A7" s="1"/>
      <c r="B7" s="38" t="s">
        <v>5</v>
      </c>
      <c r="C7" s="39"/>
      <c r="D7" s="40"/>
      <c r="E7" s="41" t="s">
        <v>6</v>
      </c>
      <c r="F7" s="42"/>
      <c r="G7" s="42"/>
      <c r="H7" s="42"/>
      <c r="I7" s="42"/>
      <c r="J7" s="43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3" t="s">
        <v>33</v>
      </c>
      <c r="C9" s="13"/>
      <c r="D9" s="1"/>
      <c r="E9" s="1"/>
      <c r="F9" s="1"/>
      <c r="G9" s="1"/>
      <c r="H9" s="1"/>
      <c r="I9" s="1"/>
      <c r="J9" s="1"/>
    </row>
    <row r="10" spans="1:10" ht="27">
      <c r="A10" s="1"/>
      <c r="B10" s="16" t="s">
        <v>7</v>
      </c>
      <c r="C10" s="44" t="s">
        <v>8</v>
      </c>
      <c r="D10" s="45"/>
      <c r="E10" s="17" t="s">
        <v>9</v>
      </c>
      <c r="F10" s="17" t="s">
        <v>10</v>
      </c>
      <c r="G10" s="17" t="s">
        <v>11</v>
      </c>
      <c r="H10" s="17" t="s">
        <v>12</v>
      </c>
      <c r="I10" s="18" t="s">
        <v>13</v>
      </c>
      <c r="J10" s="18" t="s">
        <v>14</v>
      </c>
    </row>
    <row r="11" spans="1:10">
      <c r="A11" s="1"/>
      <c r="B11" s="28" t="s">
        <v>15</v>
      </c>
      <c r="C11" s="29" t="s">
        <v>16</v>
      </c>
      <c r="D11" s="30"/>
      <c r="E11" s="31">
        <v>71900</v>
      </c>
      <c r="F11" s="34">
        <v>2228900</v>
      </c>
      <c r="G11" s="14">
        <f>SUM(F11-I11)</f>
        <v>1783120</v>
      </c>
      <c r="H11" s="20">
        <f>SUM(I11+J11)</f>
        <v>760780</v>
      </c>
      <c r="I11" s="14">
        <f>ROUNDDOWN(SUM(F11*20%),-1)</f>
        <v>445780</v>
      </c>
      <c r="J11" s="47">
        <v>315000</v>
      </c>
    </row>
    <row r="12" spans="1:10">
      <c r="A12" s="1"/>
      <c r="B12" s="28"/>
      <c r="C12" s="28" t="s">
        <v>17</v>
      </c>
      <c r="D12" s="19">
        <v>0.12</v>
      </c>
      <c r="E12" s="46"/>
      <c r="F12" s="35"/>
      <c r="G12" s="15">
        <f>SUM(F11-I12)</f>
        <v>1961440</v>
      </c>
      <c r="H12" s="21">
        <f>SUM(I12+J11)</f>
        <v>582460</v>
      </c>
      <c r="I12" s="15">
        <f>ROUNDDOWN(SUM(F11*12%),-1)</f>
        <v>267460</v>
      </c>
      <c r="J12" s="47"/>
    </row>
    <row r="13" spans="1:10">
      <c r="A13" s="1"/>
      <c r="B13" s="28"/>
      <c r="C13" s="28"/>
      <c r="D13" s="19">
        <v>0.08</v>
      </c>
      <c r="E13" s="46"/>
      <c r="F13" s="23">
        <v>-2157000</v>
      </c>
      <c r="G13" s="15">
        <f>SUM(F11-I13)</f>
        <v>2050590</v>
      </c>
      <c r="H13" s="22">
        <f>SUM(I13+J11)</f>
        <v>493310</v>
      </c>
      <c r="I13" s="15">
        <f>ROUNDDOWN(SUM(F11*8%),-1)</f>
        <v>178310</v>
      </c>
      <c r="J13" s="47"/>
    </row>
    <row r="14" spans="1:10">
      <c r="A14" s="1"/>
      <c r="B14" s="28"/>
      <c r="C14" s="25" t="s">
        <v>18</v>
      </c>
      <c r="D14" s="26"/>
      <c r="E14" s="33"/>
      <c r="F14" s="24"/>
      <c r="G14" s="15">
        <f>SUM(F11-I14)</f>
        <v>2228900</v>
      </c>
      <c r="H14" s="21">
        <v>0</v>
      </c>
      <c r="I14" s="15">
        <v>0</v>
      </c>
      <c r="J14" s="47"/>
    </row>
    <row r="15" spans="1:10">
      <c r="A15" s="1"/>
      <c r="B15" s="28" t="s">
        <v>19</v>
      </c>
      <c r="C15" s="29" t="s">
        <v>16</v>
      </c>
      <c r="D15" s="30"/>
      <c r="E15" s="31">
        <v>66710</v>
      </c>
      <c r="F15" s="34">
        <v>2068010</v>
      </c>
      <c r="G15" s="14">
        <f>SUM(F15-I15)</f>
        <v>1654410</v>
      </c>
      <c r="H15" s="20">
        <f>SUM(I15+J11)</f>
        <v>728600</v>
      </c>
      <c r="I15" s="14">
        <f>ROUNDDOWN(SUM(F15*20%),-1)</f>
        <v>413600</v>
      </c>
      <c r="J15" s="47"/>
    </row>
    <row r="16" spans="1:10">
      <c r="A16" s="1"/>
      <c r="B16" s="28"/>
      <c r="C16" s="28" t="s">
        <v>17</v>
      </c>
      <c r="D16" s="19">
        <v>0.12</v>
      </c>
      <c r="E16" s="32"/>
      <c r="F16" s="35"/>
      <c r="G16" s="15">
        <f>SUM(F15-I16)</f>
        <v>1819850</v>
      </c>
      <c r="H16" s="21">
        <f>SUM(I16+J11)</f>
        <v>563160</v>
      </c>
      <c r="I16" s="15">
        <f>ROUNDDOWN(SUM(F15*12%),-1)</f>
        <v>248160</v>
      </c>
      <c r="J16" s="47"/>
    </row>
    <row r="17" spans="1:10">
      <c r="A17" s="1"/>
      <c r="B17" s="28"/>
      <c r="C17" s="28"/>
      <c r="D17" s="19">
        <v>0.08</v>
      </c>
      <c r="E17" s="32"/>
      <c r="F17" s="23">
        <v>-2001300</v>
      </c>
      <c r="G17" s="15">
        <f>SUM(F15-I17)</f>
        <v>1902570</v>
      </c>
      <c r="H17" s="21">
        <f>SUM(I17+J11)</f>
        <v>480440</v>
      </c>
      <c r="I17" s="15">
        <f>ROUNDDOWN(SUM(F15*8%),-1)</f>
        <v>165440</v>
      </c>
      <c r="J17" s="47"/>
    </row>
    <row r="18" spans="1:10">
      <c r="A18" s="1"/>
      <c r="B18" s="28"/>
      <c r="C18" s="25" t="s">
        <v>18</v>
      </c>
      <c r="D18" s="26"/>
      <c r="E18" s="33"/>
      <c r="F18" s="24"/>
      <c r="G18" s="15">
        <f>SUM(F15-I18)</f>
        <v>2068010</v>
      </c>
      <c r="H18" s="21">
        <v>0</v>
      </c>
      <c r="I18" s="15">
        <v>0</v>
      </c>
      <c r="J18" s="47"/>
    </row>
    <row r="19" spans="1:10">
      <c r="A19" s="1"/>
      <c r="B19" s="28" t="s">
        <v>20</v>
      </c>
      <c r="C19" s="29" t="s">
        <v>16</v>
      </c>
      <c r="D19" s="30"/>
      <c r="E19" s="31">
        <v>61520</v>
      </c>
      <c r="F19" s="34">
        <v>1907120</v>
      </c>
      <c r="G19" s="14">
        <f>SUM(F19-I19)</f>
        <v>1525700</v>
      </c>
      <c r="H19" s="20">
        <f>SUM(I19+J11)</f>
        <v>696420</v>
      </c>
      <c r="I19" s="14">
        <f>ROUNDDOWN(SUM(F19*20%),-1)</f>
        <v>381420</v>
      </c>
      <c r="J19" s="47"/>
    </row>
    <row r="20" spans="1:10">
      <c r="A20" s="1"/>
      <c r="B20" s="28"/>
      <c r="C20" s="28" t="s">
        <v>17</v>
      </c>
      <c r="D20" s="19">
        <v>0.12</v>
      </c>
      <c r="E20" s="32"/>
      <c r="F20" s="35"/>
      <c r="G20" s="15">
        <f>SUM(F19-I20)</f>
        <v>1678270</v>
      </c>
      <c r="H20" s="21">
        <f>SUM(I20+J11)</f>
        <v>543850</v>
      </c>
      <c r="I20" s="15">
        <f>ROUNDDOWN(SUM(F19*12%),-1)</f>
        <v>228850</v>
      </c>
      <c r="J20" s="47"/>
    </row>
    <row r="21" spans="1:10">
      <c r="A21" s="1"/>
      <c r="B21" s="28"/>
      <c r="C21" s="28"/>
      <c r="D21" s="19">
        <v>0.08</v>
      </c>
      <c r="E21" s="32"/>
      <c r="F21" s="23">
        <v>-1845600</v>
      </c>
      <c r="G21" s="15">
        <f>SUM(F19-I21)</f>
        <v>1754560</v>
      </c>
      <c r="H21" s="21">
        <f>SUM(I21+J11)</f>
        <v>467560</v>
      </c>
      <c r="I21" s="15">
        <f>ROUNDDOWN(SUM(F19*8%),-1)</f>
        <v>152560</v>
      </c>
      <c r="J21" s="47"/>
    </row>
    <row r="22" spans="1:10">
      <c r="A22" s="1"/>
      <c r="B22" s="28"/>
      <c r="C22" s="25" t="s">
        <v>18</v>
      </c>
      <c r="D22" s="26"/>
      <c r="E22" s="33"/>
      <c r="F22" s="24"/>
      <c r="G22" s="15">
        <f>SUM(F19-I22)</f>
        <v>1907120</v>
      </c>
      <c r="H22" s="21">
        <v>0</v>
      </c>
      <c r="I22" s="15">
        <v>0</v>
      </c>
      <c r="J22" s="47"/>
    </row>
    <row r="23" spans="1:10">
      <c r="A23" s="1"/>
      <c r="B23" s="28" t="s">
        <v>21</v>
      </c>
      <c r="C23" s="28"/>
      <c r="D23" s="28"/>
      <c r="E23" s="36" t="s">
        <v>22</v>
      </c>
      <c r="F23" s="36"/>
      <c r="G23" s="36"/>
      <c r="H23" s="36"/>
      <c r="I23" s="36"/>
      <c r="J23" s="36"/>
    </row>
    <row r="24" spans="1:10">
      <c r="A24" s="1"/>
      <c r="B24" s="28" t="s">
        <v>23</v>
      </c>
      <c r="C24" s="28"/>
      <c r="D24" s="28"/>
      <c r="E24" s="36" t="s">
        <v>24</v>
      </c>
      <c r="F24" s="36"/>
      <c r="G24" s="36"/>
      <c r="H24" s="36"/>
      <c r="I24" s="36"/>
      <c r="J24" s="36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3" t="s">
        <v>25</v>
      </c>
      <c r="C26" s="13"/>
      <c r="D26" s="1"/>
      <c r="E26" s="1"/>
      <c r="F26" s="1"/>
      <c r="G26" s="1"/>
      <c r="H26" s="1"/>
      <c r="I26" s="1"/>
      <c r="J26" s="1"/>
    </row>
    <row r="27" spans="1:10">
      <c r="A27" s="1"/>
      <c r="B27" s="3" t="s">
        <v>26</v>
      </c>
      <c r="C27" s="4"/>
      <c r="D27" s="4"/>
      <c r="E27" s="4"/>
      <c r="F27" s="4"/>
      <c r="G27" s="4"/>
      <c r="H27" s="4"/>
      <c r="I27" s="4"/>
      <c r="J27" s="5"/>
    </row>
    <row r="28" spans="1:10">
      <c r="A28" s="1"/>
      <c r="B28" s="6" t="s">
        <v>27</v>
      </c>
      <c r="C28" s="7"/>
      <c r="D28" s="7"/>
      <c r="E28" s="7"/>
      <c r="F28" s="7"/>
      <c r="G28" s="7"/>
      <c r="H28" s="7"/>
      <c r="I28" s="7"/>
      <c r="J28" s="8"/>
    </row>
    <row r="29" spans="1:10">
      <c r="A29" s="1"/>
      <c r="B29" s="6" t="s">
        <v>28</v>
      </c>
      <c r="C29" s="7"/>
      <c r="D29" s="7"/>
      <c r="E29" s="7"/>
      <c r="F29" s="7"/>
      <c r="G29" s="7"/>
      <c r="H29" s="7"/>
      <c r="I29" s="7"/>
      <c r="J29" s="8"/>
    </row>
    <row r="30" spans="1:10">
      <c r="A30" s="1"/>
      <c r="B30" s="6" t="s">
        <v>36</v>
      </c>
      <c r="C30" s="7"/>
      <c r="D30" s="7"/>
      <c r="E30" s="7"/>
      <c r="F30" s="7"/>
      <c r="G30" s="7"/>
      <c r="H30" s="7"/>
      <c r="I30" s="7"/>
      <c r="J30" s="8"/>
    </row>
    <row r="31" spans="1:10" s="1" customFormat="1">
      <c r="B31" s="6" t="s">
        <v>37</v>
      </c>
      <c r="C31" s="7"/>
      <c r="D31" s="7"/>
      <c r="E31" s="7"/>
      <c r="F31" s="7"/>
      <c r="G31" s="7"/>
      <c r="H31" s="7"/>
      <c r="I31" s="7"/>
      <c r="J31" s="8"/>
    </row>
    <row r="32" spans="1:10">
      <c r="A32" s="1"/>
      <c r="B32" s="6" t="s">
        <v>29</v>
      </c>
      <c r="C32" s="7"/>
      <c r="D32" s="7"/>
      <c r="E32" s="7"/>
      <c r="F32" s="7"/>
      <c r="G32" s="7"/>
      <c r="H32" s="7"/>
      <c r="I32" s="7"/>
      <c r="J32" s="8"/>
    </row>
    <row r="33" spans="1:10">
      <c r="A33" s="1"/>
      <c r="B33" s="6" t="s">
        <v>30</v>
      </c>
      <c r="C33" s="7"/>
      <c r="D33" s="7"/>
      <c r="E33" s="7"/>
      <c r="F33" s="7"/>
      <c r="G33" s="7"/>
      <c r="H33" s="7"/>
      <c r="I33" s="7"/>
      <c r="J33" s="8"/>
    </row>
    <row r="34" spans="1:10">
      <c r="A34" s="1"/>
      <c r="B34" s="6" t="s">
        <v>34</v>
      </c>
      <c r="C34" s="7"/>
      <c r="D34" s="7"/>
      <c r="E34" s="7"/>
      <c r="F34" s="7"/>
      <c r="G34" s="7"/>
      <c r="H34" s="7"/>
      <c r="I34" s="7"/>
      <c r="J34" s="8"/>
    </row>
    <row r="35" spans="1:10">
      <c r="A35" s="1"/>
      <c r="B35" s="6" t="s">
        <v>31</v>
      </c>
      <c r="C35" s="7"/>
      <c r="D35" s="7"/>
      <c r="E35" s="7"/>
      <c r="F35" s="7"/>
      <c r="G35" s="7"/>
      <c r="H35" s="7"/>
      <c r="I35" s="7"/>
      <c r="J35" s="8"/>
    </row>
    <row r="36" spans="1:10">
      <c r="A36" s="1"/>
      <c r="B36" s="9" t="s">
        <v>32</v>
      </c>
      <c r="C36" s="10"/>
      <c r="D36" s="10"/>
      <c r="E36" s="10"/>
      <c r="F36" s="10"/>
      <c r="G36" s="10"/>
      <c r="H36" s="10"/>
      <c r="I36" s="10"/>
      <c r="J36" s="1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22.5">
      <c r="A38" s="1"/>
      <c r="B38" s="37" t="s">
        <v>39</v>
      </c>
      <c r="C38" s="37"/>
      <c r="D38" s="37"/>
      <c r="E38" s="37"/>
      <c r="F38" s="37"/>
      <c r="G38" s="37"/>
      <c r="H38" s="37"/>
      <c r="I38" s="37"/>
      <c r="J38" s="37"/>
    </row>
    <row r="39" spans="1:10">
      <c r="A39" s="1"/>
      <c r="B39" s="27" t="s">
        <v>40</v>
      </c>
      <c r="C39" s="27"/>
      <c r="D39" s="27"/>
      <c r="E39" s="27"/>
      <c r="F39" s="27"/>
      <c r="G39" s="27"/>
      <c r="H39" s="27"/>
      <c r="I39" s="27"/>
      <c r="J39" s="27"/>
    </row>
  </sheetData>
  <mergeCells count="37">
    <mergeCell ref="B1:J1"/>
    <mergeCell ref="B3:D3"/>
    <mergeCell ref="B4:D6"/>
    <mergeCell ref="E4:J4"/>
    <mergeCell ref="E5:J5"/>
    <mergeCell ref="E6:J6"/>
    <mergeCell ref="B7:D7"/>
    <mergeCell ref="E7:J7"/>
    <mergeCell ref="C10:D10"/>
    <mergeCell ref="B11:B14"/>
    <mergeCell ref="C11:D11"/>
    <mergeCell ref="E11:E14"/>
    <mergeCell ref="F11:F12"/>
    <mergeCell ref="J11:J22"/>
    <mergeCell ref="C12:C13"/>
    <mergeCell ref="F13:F14"/>
    <mergeCell ref="C14:D14"/>
    <mergeCell ref="B15:B18"/>
    <mergeCell ref="C15:D15"/>
    <mergeCell ref="E15:E18"/>
    <mergeCell ref="F15:F16"/>
    <mergeCell ref="C16:C17"/>
    <mergeCell ref="F17:F18"/>
    <mergeCell ref="C18:D18"/>
    <mergeCell ref="B39:J39"/>
    <mergeCell ref="B19:B22"/>
    <mergeCell ref="C19:D19"/>
    <mergeCell ref="E19:E22"/>
    <mergeCell ref="F19:F20"/>
    <mergeCell ref="C20:C21"/>
    <mergeCell ref="F21:F22"/>
    <mergeCell ref="C22:D22"/>
    <mergeCell ref="B23:D23"/>
    <mergeCell ref="E23:J23"/>
    <mergeCell ref="B24:D24"/>
    <mergeCell ref="E24:J24"/>
    <mergeCell ref="B38:J38"/>
  </mergeCells>
  <phoneticPr fontId="2" type="noConversion"/>
  <pageMargins left="0.25" right="0.25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2021년(31일)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821030710773</dc:creator>
  <cp:lastModifiedBy>821030710773</cp:lastModifiedBy>
  <cp:lastPrinted>2020-12-21T05:54:33Z</cp:lastPrinted>
  <dcterms:created xsi:type="dcterms:W3CDTF">2020-02-05T04:01:36Z</dcterms:created>
  <dcterms:modified xsi:type="dcterms:W3CDTF">2021-06-28T01:21:45Z</dcterms:modified>
</cp:coreProperties>
</file>