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2855" yWindow="870" windowWidth="13455" windowHeight="14670"/>
  </bookViews>
  <sheets>
    <sheet name="2022년" sheetId="1" r:id="rId1"/>
  </sheets>
  <definedNames>
    <definedName name="_xlnm.Print_Area" localSheetId="0">'2022년'!$A$1:$L$24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C5" i="1"/>
  <c r="E17" i="1"/>
  <c r="E11" i="1"/>
  <c r="E5" i="1"/>
  <c r="L5" i="1" s="1"/>
  <c r="D17" i="1"/>
  <c r="D11" i="1"/>
  <c r="D5" i="1"/>
  <c r="C17" i="1"/>
  <c r="C11" i="1"/>
  <c r="H19" i="1"/>
  <c r="H15" i="1"/>
  <c r="K5" i="1" l="1"/>
  <c r="J5" i="1"/>
  <c r="L21" i="1"/>
  <c r="K17" i="1"/>
  <c r="L19" i="1"/>
  <c r="J13" i="1"/>
  <c r="K13" i="1"/>
  <c r="K7" i="1"/>
  <c r="K19" i="1"/>
  <c r="J9" i="1"/>
  <c r="J17" i="1"/>
  <c r="L11" i="1"/>
  <c r="L15" i="1"/>
  <c r="L17" i="1"/>
  <c r="J7" i="1"/>
  <c r="J11" i="1"/>
  <c r="J15" i="1"/>
  <c r="J19" i="1"/>
  <c r="K9" i="1"/>
  <c r="L7" i="1"/>
  <c r="K11" i="1"/>
  <c r="K15" i="1"/>
  <c r="L13" i="1"/>
  <c r="K21" i="1"/>
  <c r="J21" i="1"/>
  <c r="L9" i="1"/>
</calcChain>
</file>

<file path=xl/sharedStrings.xml><?xml version="1.0" encoding="utf-8"?>
<sst xmlns="http://schemas.openxmlformats.org/spreadsheetml/2006/main" count="38" uniqueCount="26">
  <si>
    <t>등급</t>
    <phoneticPr fontId="2" type="noConversion"/>
  </si>
  <si>
    <t>총금액</t>
    <phoneticPr fontId="2" type="noConversion"/>
  </si>
  <si>
    <t>일반(20%)</t>
    <phoneticPr fontId="2" type="noConversion"/>
  </si>
  <si>
    <t>경감(12%)</t>
    <phoneticPr fontId="2" type="noConversion"/>
  </si>
  <si>
    <t>경감(8%)</t>
    <phoneticPr fontId="2" type="noConversion"/>
  </si>
  <si>
    <t>기초(0%)</t>
    <phoneticPr fontId="2" type="noConversion"/>
  </si>
  <si>
    <t>본인부담금</t>
    <phoneticPr fontId="2" type="noConversion"/>
  </si>
  <si>
    <t>비급여</t>
    <phoneticPr fontId="2" type="noConversion"/>
  </si>
  <si>
    <t>식대</t>
  </si>
  <si>
    <t>간식</t>
    <phoneticPr fontId="2" type="noConversion"/>
  </si>
  <si>
    <t>28일</t>
    <phoneticPr fontId="2" type="noConversion"/>
  </si>
  <si>
    <t>30일</t>
    <phoneticPr fontId="2" type="noConversion"/>
  </si>
  <si>
    <t>31일</t>
    <phoneticPr fontId="2" type="noConversion"/>
  </si>
  <si>
    <t>1일 입소비</t>
    <phoneticPr fontId="2" type="noConversion"/>
  </si>
  <si>
    <t>1등급</t>
    <phoneticPr fontId="2" type="noConversion"/>
  </si>
  <si>
    <t>2등급</t>
  </si>
  <si>
    <t>3등급</t>
  </si>
  <si>
    <t>(단위 : 원)</t>
    <phoneticPr fontId="2" type="noConversion"/>
  </si>
  <si>
    <t>기준일</t>
    <phoneticPr fontId="2" type="noConversion"/>
  </si>
  <si>
    <t xml:space="preserve">추가 </t>
    <phoneticPr fontId="2" type="noConversion"/>
  </si>
  <si>
    <t xml:space="preserve">* 상급침실사용료  일 10,000원                          </t>
    <phoneticPr fontId="2" type="noConversion"/>
  </si>
  <si>
    <t xml:space="preserve">* 개인 약제비 </t>
    <phoneticPr fontId="2" type="noConversion"/>
  </si>
  <si>
    <t>급여&amp;비급여 포함 총 금액</t>
    <phoneticPr fontId="2" type="noConversion"/>
  </si>
  <si>
    <t>1일 : 1,000 * 2</t>
    <phoneticPr fontId="2" type="noConversion"/>
  </si>
  <si>
    <t>2022년 시설입소비 비용부담 내역</t>
    <phoneticPr fontId="2" type="noConversion"/>
  </si>
  <si>
    <t>1일 : 3,500 * 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</si>
</sst>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76" formatCode="_-* #,##0_-;\-* #,##0_-;_-* &quot;-&quot;??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sz val="2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41" fontId="3" fillId="0" borderId="0" xfId="1" applyFont="1">
      <alignment vertical="center"/>
    </xf>
    <xf numFmtId="41" fontId="3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43" fontId="0" fillId="0" borderId="0" xfId="0" applyNumberFormat="1">
      <alignment vertical="center"/>
    </xf>
    <xf numFmtId="0" fontId="0" fillId="0" borderId="0" xfId="0" applyFont="1" applyAlignment="1">
      <alignment horizontal="right" vertical="center"/>
    </xf>
    <xf numFmtId="0" fontId="0" fillId="0" borderId="22" xfId="0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41" fontId="5" fillId="0" borderId="1" xfId="0" applyNumberFormat="1" applyFont="1" applyBorder="1" applyAlignment="1">
      <alignment horizontal="center" vertical="center"/>
    </xf>
    <xf numFmtId="41" fontId="5" fillId="0" borderId="3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41" fontId="5" fillId="0" borderId="4" xfId="1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5" fillId="0" borderId="11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32" xfId="0" applyNumberFormat="1" applyFont="1" applyBorder="1" applyAlignment="1">
      <alignment horizontal="center" vertical="center"/>
    </xf>
    <xf numFmtId="3" fontId="5" fillId="0" borderId="2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41" fontId="5" fillId="0" borderId="16" xfId="1" applyFont="1" applyBorder="1" applyAlignment="1">
      <alignment horizontal="center" vertical="center"/>
    </xf>
    <xf numFmtId="41" fontId="5" fillId="0" borderId="8" xfId="1" applyFont="1" applyBorder="1" applyAlignment="1">
      <alignment horizontal="center" vertical="center"/>
    </xf>
    <xf numFmtId="41" fontId="5" fillId="0" borderId="10" xfId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" fontId="5" fillId="0" borderId="23" xfId="0" applyNumberFormat="1" applyFont="1" applyBorder="1" applyAlignment="1">
      <alignment horizontal="center" vertical="center"/>
    </xf>
    <xf numFmtId="41" fontId="5" fillId="0" borderId="5" xfId="1" applyFont="1" applyBorder="1" applyAlignment="1">
      <alignment horizontal="center" vertical="center"/>
    </xf>
    <xf numFmtId="41" fontId="5" fillId="0" borderId="6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1" fontId="5" fillId="0" borderId="6" xfId="0" applyNumberFormat="1" applyFont="1" applyBorder="1" applyAlignment="1">
      <alignment horizontal="center" vertical="center"/>
    </xf>
    <xf numFmtId="41" fontId="5" fillId="0" borderId="11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41" fontId="5" fillId="0" borderId="9" xfId="0" applyNumberFormat="1" applyFont="1" applyBorder="1" applyAlignment="1">
      <alignment horizontal="center" vertical="center"/>
    </xf>
    <xf numFmtId="41" fontId="5" fillId="0" borderId="15" xfId="0" applyNumberFormat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center" vertical="center"/>
    </xf>
    <xf numFmtId="41" fontId="5" fillId="0" borderId="12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2" xfId="0" applyBorder="1" applyAlignment="1">
      <alignment horizontal="left" vertical="center" wrapText="1"/>
    </xf>
    <xf numFmtId="0" fontId="5" fillId="0" borderId="31" xfId="0" applyFont="1" applyBorder="1" applyAlignment="1">
      <alignment horizontal="center" vertical="center"/>
    </xf>
    <xf numFmtId="41" fontId="5" fillId="0" borderId="27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H8" sqref="H8"/>
    </sheetView>
  </sheetViews>
  <sheetFormatPr defaultRowHeight="16.5" x14ac:dyDescent="0.3"/>
  <cols>
    <col min="1" max="1" width="5.75" customWidth="1"/>
    <col min="2" max="2" width="11.125" customWidth="1"/>
    <col min="3" max="6" width="10.625" customWidth="1"/>
    <col min="7" max="7" width="5.75" customWidth="1"/>
    <col min="8" max="8" width="14.875" customWidth="1"/>
    <col min="10" max="12" width="12.625" customWidth="1"/>
    <col min="14" max="14" width="11.875" bestFit="1" customWidth="1"/>
  </cols>
  <sheetData>
    <row r="1" spans="1:14" ht="33" customHeight="1" x14ac:dyDescent="0.3">
      <c r="A1" s="50" t="s">
        <v>24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4" ht="21" customHeight="1" thickBot="1" x14ac:dyDescent="0.35">
      <c r="J2" s="4"/>
      <c r="L2" s="13" t="s">
        <v>17</v>
      </c>
      <c r="N2" s="12"/>
    </row>
    <row r="3" spans="1:14" ht="20.100000000000001" customHeight="1" x14ac:dyDescent="0.3">
      <c r="A3" s="28" t="s">
        <v>0</v>
      </c>
      <c r="B3" s="8" t="s">
        <v>1</v>
      </c>
      <c r="C3" s="28" t="s">
        <v>6</v>
      </c>
      <c r="D3" s="33"/>
      <c r="E3" s="33"/>
      <c r="F3" s="34"/>
      <c r="G3" s="35" t="s">
        <v>7</v>
      </c>
      <c r="H3" s="36"/>
      <c r="I3" s="54" t="s">
        <v>22</v>
      </c>
      <c r="J3" s="55"/>
      <c r="K3" s="55"/>
      <c r="L3" s="56"/>
    </row>
    <row r="4" spans="1:14" ht="20.100000000000001" customHeight="1" thickBot="1" x14ac:dyDescent="0.35">
      <c r="A4" s="29"/>
      <c r="B4" s="9" t="s">
        <v>13</v>
      </c>
      <c r="C4" s="10" t="s">
        <v>2</v>
      </c>
      <c r="D4" s="5" t="s">
        <v>3</v>
      </c>
      <c r="E4" s="5" t="s">
        <v>4</v>
      </c>
      <c r="F4" s="7" t="s">
        <v>5</v>
      </c>
      <c r="G4" s="37"/>
      <c r="H4" s="38"/>
      <c r="I4" s="15" t="s">
        <v>18</v>
      </c>
      <c r="J4" s="5" t="s">
        <v>2</v>
      </c>
      <c r="K4" s="5" t="s">
        <v>3</v>
      </c>
      <c r="L4" s="7" t="s">
        <v>4</v>
      </c>
    </row>
    <row r="5" spans="1:14" ht="17.100000000000001" customHeight="1" thickTop="1" x14ac:dyDescent="0.3">
      <c r="A5" s="30" t="s">
        <v>14</v>
      </c>
      <c r="B5" s="26">
        <v>74850</v>
      </c>
      <c r="C5" s="39">
        <f>B5*0.2</f>
        <v>14970</v>
      </c>
      <c r="D5" s="21">
        <f>B5*0.12</f>
        <v>8982</v>
      </c>
      <c r="E5" s="21">
        <f>B5*0.08</f>
        <v>5988</v>
      </c>
      <c r="F5" s="18">
        <v>0</v>
      </c>
      <c r="G5" s="53" t="s">
        <v>8</v>
      </c>
      <c r="H5" s="6" t="s">
        <v>25</v>
      </c>
      <c r="I5" s="30" t="s">
        <v>10</v>
      </c>
      <c r="J5" s="16">
        <f>C5*28+H11</f>
        <v>769160</v>
      </c>
      <c r="K5" s="61">
        <f>D5*28+H11</f>
        <v>601496</v>
      </c>
      <c r="L5" s="57">
        <f>E5*28+H11</f>
        <v>517664</v>
      </c>
    </row>
    <row r="6" spans="1:14" ht="17.100000000000001" customHeight="1" x14ac:dyDescent="0.3">
      <c r="A6" s="31"/>
      <c r="B6" s="42"/>
      <c r="C6" s="40"/>
      <c r="D6" s="22"/>
      <c r="E6" s="22"/>
      <c r="F6" s="19"/>
      <c r="G6" s="24"/>
      <c r="H6" s="25">
        <v>10500</v>
      </c>
      <c r="I6" s="31"/>
      <c r="J6" s="16"/>
      <c r="K6" s="61"/>
      <c r="L6" s="57"/>
    </row>
    <row r="7" spans="1:14" ht="17.100000000000001" customHeight="1" x14ac:dyDescent="0.3">
      <c r="A7" s="31"/>
      <c r="B7" s="42"/>
      <c r="C7" s="40"/>
      <c r="D7" s="22"/>
      <c r="E7" s="22"/>
      <c r="F7" s="19"/>
      <c r="G7" s="24"/>
      <c r="H7" s="26"/>
      <c r="I7" s="31" t="s">
        <v>11</v>
      </c>
      <c r="J7" s="16">
        <f>C5*30+H15</f>
        <v>824100</v>
      </c>
      <c r="K7" s="16">
        <f>D5*30+H15</f>
        <v>644460</v>
      </c>
      <c r="L7" s="57">
        <f>E5*30+H15</f>
        <v>554640</v>
      </c>
    </row>
    <row r="8" spans="1:14" ht="17.100000000000001" customHeight="1" x14ac:dyDescent="0.3">
      <c r="A8" s="31"/>
      <c r="B8" s="42"/>
      <c r="C8" s="40"/>
      <c r="D8" s="22"/>
      <c r="E8" s="22"/>
      <c r="F8" s="19"/>
      <c r="G8" s="24" t="s">
        <v>9</v>
      </c>
      <c r="H8" s="11" t="s">
        <v>23</v>
      </c>
      <c r="I8" s="31"/>
      <c r="J8" s="16"/>
      <c r="K8" s="16"/>
      <c r="L8" s="57"/>
    </row>
    <row r="9" spans="1:14" ht="17.100000000000001" customHeight="1" x14ac:dyDescent="0.3">
      <c r="A9" s="31"/>
      <c r="B9" s="42"/>
      <c r="C9" s="40"/>
      <c r="D9" s="22"/>
      <c r="E9" s="22"/>
      <c r="F9" s="19"/>
      <c r="G9" s="24"/>
      <c r="H9" s="25">
        <v>2000</v>
      </c>
      <c r="I9" s="31" t="s">
        <v>12</v>
      </c>
      <c r="J9" s="16">
        <f>C5*31+H19</f>
        <v>851570</v>
      </c>
      <c r="K9" s="16">
        <f>D5*31+H19</f>
        <v>665942</v>
      </c>
      <c r="L9" s="57">
        <f>E5*31+H19</f>
        <v>573128</v>
      </c>
    </row>
    <row r="10" spans="1:14" ht="17.100000000000001" customHeight="1" thickBot="1" x14ac:dyDescent="0.35">
      <c r="A10" s="44"/>
      <c r="B10" s="43"/>
      <c r="C10" s="41"/>
      <c r="D10" s="23"/>
      <c r="E10" s="23"/>
      <c r="F10" s="20"/>
      <c r="G10" s="24"/>
      <c r="H10" s="26"/>
      <c r="I10" s="32"/>
      <c r="J10" s="17"/>
      <c r="K10" s="17"/>
      <c r="L10" s="58"/>
    </row>
    <row r="11" spans="1:14" ht="17.100000000000001" customHeight="1" x14ac:dyDescent="0.3">
      <c r="A11" s="28" t="s">
        <v>15</v>
      </c>
      <c r="B11" s="45">
        <v>69450</v>
      </c>
      <c r="C11" s="46">
        <f>B11*0.2</f>
        <v>13890</v>
      </c>
      <c r="D11" s="47">
        <f>B11*0.12</f>
        <v>8334</v>
      </c>
      <c r="E11" s="47">
        <f>B11*0.08</f>
        <v>5556</v>
      </c>
      <c r="F11" s="34">
        <v>0</v>
      </c>
      <c r="G11" s="24" t="s">
        <v>10</v>
      </c>
      <c r="H11" s="48">
        <f>H6*28+H9*28</f>
        <v>350000</v>
      </c>
      <c r="I11" s="28" t="s">
        <v>10</v>
      </c>
      <c r="J11" s="51">
        <f>C11*28+H11</f>
        <v>738920</v>
      </c>
      <c r="K11" s="51">
        <f>D11*28+H11</f>
        <v>583352</v>
      </c>
      <c r="L11" s="59">
        <f>E11*28+H11</f>
        <v>505568</v>
      </c>
    </row>
    <row r="12" spans="1:14" ht="17.100000000000001" customHeight="1" x14ac:dyDescent="0.3">
      <c r="A12" s="31"/>
      <c r="B12" s="42"/>
      <c r="C12" s="40"/>
      <c r="D12" s="22"/>
      <c r="E12" s="22"/>
      <c r="F12" s="19"/>
      <c r="G12" s="24"/>
      <c r="H12" s="48"/>
      <c r="I12" s="31"/>
      <c r="J12" s="16"/>
      <c r="K12" s="16"/>
      <c r="L12" s="57"/>
    </row>
    <row r="13" spans="1:14" ht="17.100000000000001" customHeight="1" x14ac:dyDescent="0.3">
      <c r="A13" s="31"/>
      <c r="B13" s="42"/>
      <c r="C13" s="40"/>
      <c r="D13" s="22"/>
      <c r="E13" s="22"/>
      <c r="F13" s="19"/>
      <c r="G13" s="24"/>
      <c r="H13" s="48"/>
      <c r="I13" s="31" t="s">
        <v>11</v>
      </c>
      <c r="J13" s="16">
        <f>C11*30+H15</f>
        <v>791700</v>
      </c>
      <c r="K13" s="16">
        <f>D11*30+H15</f>
        <v>625020</v>
      </c>
      <c r="L13" s="57">
        <f>E11*30+H15</f>
        <v>541680</v>
      </c>
    </row>
    <row r="14" spans="1:14" ht="17.100000000000001" customHeight="1" x14ac:dyDescent="0.3">
      <c r="A14" s="31"/>
      <c r="B14" s="42"/>
      <c r="C14" s="40"/>
      <c r="D14" s="22"/>
      <c r="E14" s="22"/>
      <c r="F14" s="19"/>
      <c r="G14" s="24"/>
      <c r="H14" s="48"/>
      <c r="I14" s="31"/>
      <c r="J14" s="16"/>
      <c r="K14" s="16"/>
      <c r="L14" s="57"/>
    </row>
    <row r="15" spans="1:14" ht="17.100000000000001" customHeight="1" x14ac:dyDescent="0.3">
      <c r="A15" s="31"/>
      <c r="B15" s="42"/>
      <c r="C15" s="40"/>
      <c r="D15" s="22"/>
      <c r="E15" s="22"/>
      <c r="F15" s="19"/>
      <c r="G15" s="24" t="s">
        <v>11</v>
      </c>
      <c r="H15" s="49">
        <f>H6*30+H9*30</f>
        <v>375000</v>
      </c>
      <c r="I15" s="31" t="s">
        <v>12</v>
      </c>
      <c r="J15" s="16">
        <f>C11*31+H19</f>
        <v>818090</v>
      </c>
      <c r="K15" s="16">
        <f>D11*31+H19</f>
        <v>645854</v>
      </c>
      <c r="L15" s="57">
        <f>E11*31+H19</f>
        <v>559736</v>
      </c>
    </row>
    <row r="16" spans="1:14" ht="17.100000000000001" customHeight="1" thickBot="1" x14ac:dyDescent="0.35">
      <c r="A16" s="44"/>
      <c r="B16" s="43"/>
      <c r="C16" s="41"/>
      <c r="D16" s="23"/>
      <c r="E16" s="23"/>
      <c r="F16" s="20"/>
      <c r="G16" s="24"/>
      <c r="H16" s="49"/>
      <c r="I16" s="44"/>
      <c r="J16" s="52"/>
      <c r="K16" s="52"/>
      <c r="L16" s="60"/>
    </row>
    <row r="17" spans="1:12" ht="17.100000000000001" customHeight="1" x14ac:dyDescent="0.3">
      <c r="A17" s="28" t="s">
        <v>16</v>
      </c>
      <c r="B17" s="45">
        <v>64040</v>
      </c>
      <c r="C17" s="46">
        <f>B17*0.2</f>
        <v>12808</v>
      </c>
      <c r="D17" s="47">
        <f>B17*0.12</f>
        <v>7684.7999999999993</v>
      </c>
      <c r="E17" s="47">
        <f>B17*0.08</f>
        <v>5123.2</v>
      </c>
      <c r="F17" s="34">
        <v>0</v>
      </c>
      <c r="G17" s="24"/>
      <c r="H17" s="49"/>
      <c r="I17" s="28" t="s">
        <v>10</v>
      </c>
      <c r="J17" s="51">
        <f>C17*28+H11</f>
        <v>708624</v>
      </c>
      <c r="K17" s="51">
        <f>D17*28+H11</f>
        <v>565174.39999999991</v>
      </c>
      <c r="L17" s="59">
        <f>E17*28+H11</f>
        <v>493449.6</v>
      </c>
    </row>
    <row r="18" spans="1:12" ht="17.100000000000001" customHeight="1" x14ac:dyDescent="0.3">
      <c r="A18" s="31"/>
      <c r="B18" s="42"/>
      <c r="C18" s="40"/>
      <c r="D18" s="22"/>
      <c r="E18" s="22"/>
      <c r="F18" s="19"/>
      <c r="G18" s="24"/>
      <c r="H18" s="49"/>
      <c r="I18" s="31"/>
      <c r="J18" s="16"/>
      <c r="K18" s="16"/>
      <c r="L18" s="57"/>
    </row>
    <row r="19" spans="1:12" ht="17.100000000000001" customHeight="1" x14ac:dyDescent="0.3">
      <c r="A19" s="31"/>
      <c r="B19" s="42"/>
      <c r="C19" s="40"/>
      <c r="D19" s="22"/>
      <c r="E19" s="22"/>
      <c r="F19" s="19"/>
      <c r="G19" s="24" t="s">
        <v>12</v>
      </c>
      <c r="H19" s="48">
        <f>H6*31+H9*31</f>
        <v>387500</v>
      </c>
      <c r="I19" s="31" t="s">
        <v>11</v>
      </c>
      <c r="J19" s="16">
        <f>C17*30+H15</f>
        <v>759240</v>
      </c>
      <c r="K19" s="16">
        <f>D17*30+H15</f>
        <v>605544</v>
      </c>
      <c r="L19" s="57">
        <f>E17*30+H15</f>
        <v>528696</v>
      </c>
    </row>
    <row r="20" spans="1:12" ht="17.100000000000001" customHeight="1" x14ac:dyDescent="0.3">
      <c r="A20" s="31"/>
      <c r="B20" s="42"/>
      <c r="C20" s="40"/>
      <c r="D20" s="22"/>
      <c r="E20" s="22"/>
      <c r="F20" s="19"/>
      <c r="G20" s="24"/>
      <c r="H20" s="48"/>
      <c r="I20" s="31"/>
      <c r="J20" s="16"/>
      <c r="K20" s="16"/>
      <c r="L20" s="57"/>
    </row>
    <row r="21" spans="1:12" ht="17.100000000000001" customHeight="1" x14ac:dyDescent="0.3">
      <c r="A21" s="31"/>
      <c r="B21" s="42"/>
      <c r="C21" s="40"/>
      <c r="D21" s="22"/>
      <c r="E21" s="22"/>
      <c r="F21" s="19"/>
      <c r="G21" s="24"/>
      <c r="H21" s="48"/>
      <c r="I21" s="31" t="s">
        <v>12</v>
      </c>
      <c r="J21" s="16">
        <f>C17*31+H19</f>
        <v>784548</v>
      </c>
      <c r="K21" s="16">
        <f>D17*31+H19</f>
        <v>625728.80000000005</v>
      </c>
      <c r="L21" s="57">
        <f>E17*31+H19</f>
        <v>546319.19999999995</v>
      </c>
    </row>
    <row r="22" spans="1:12" ht="17.100000000000001" customHeight="1" thickBot="1" x14ac:dyDescent="0.35">
      <c r="A22" s="44"/>
      <c r="B22" s="43"/>
      <c r="C22" s="41"/>
      <c r="D22" s="23"/>
      <c r="E22" s="23"/>
      <c r="F22" s="20"/>
      <c r="G22" s="64"/>
      <c r="H22" s="65"/>
      <c r="I22" s="44"/>
      <c r="J22" s="52"/>
      <c r="K22" s="52"/>
      <c r="L22" s="60"/>
    </row>
    <row r="23" spans="1:12" ht="20.100000000000001" customHeight="1" x14ac:dyDescent="0.3">
      <c r="A23" s="14" t="s">
        <v>19</v>
      </c>
      <c r="B23" s="63" t="s">
        <v>20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</row>
    <row r="24" spans="1:12" ht="20.100000000000001" customHeight="1" x14ac:dyDescent="0.3">
      <c r="B24" s="62" t="s">
        <v>21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</row>
    <row r="25" spans="1:12" ht="20.25" x14ac:dyDescent="0.3">
      <c r="G25" s="27"/>
      <c r="H25" s="2"/>
    </row>
    <row r="26" spans="1:12" ht="20.25" x14ac:dyDescent="0.3">
      <c r="G26" s="27"/>
      <c r="H26" s="2"/>
    </row>
    <row r="27" spans="1:12" ht="20.25" x14ac:dyDescent="0.3">
      <c r="G27" s="27"/>
      <c r="H27" s="2"/>
    </row>
    <row r="28" spans="1:12" ht="20.25" x14ac:dyDescent="0.3">
      <c r="G28" s="27"/>
      <c r="H28" s="2"/>
    </row>
    <row r="29" spans="1:12" ht="20.25" x14ac:dyDescent="0.3">
      <c r="G29" s="1"/>
      <c r="H29" s="3"/>
    </row>
    <row r="30" spans="1:12" ht="20.25" x14ac:dyDescent="0.3">
      <c r="G30" s="1"/>
      <c r="H30" s="3"/>
    </row>
    <row r="31" spans="1:12" ht="20.25" x14ac:dyDescent="0.3">
      <c r="G31" s="1"/>
      <c r="H31" s="3"/>
    </row>
  </sheetData>
  <mergeCells count="73">
    <mergeCell ref="B24:L24"/>
    <mergeCell ref="L17:L18"/>
    <mergeCell ref="L19:L20"/>
    <mergeCell ref="L21:L22"/>
    <mergeCell ref="K19:K20"/>
    <mergeCell ref="K21:K22"/>
    <mergeCell ref="B23:L23"/>
    <mergeCell ref="I19:I20"/>
    <mergeCell ref="J19:J20"/>
    <mergeCell ref="I21:I22"/>
    <mergeCell ref="J21:J22"/>
    <mergeCell ref="G19:G22"/>
    <mergeCell ref="H19:H22"/>
    <mergeCell ref="K15:K16"/>
    <mergeCell ref="K17:K18"/>
    <mergeCell ref="L5:L6"/>
    <mergeCell ref="L7:L8"/>
    <mergeCell ref="L9:L10"/>
    <mergeCell ref="L11:L12"/>
    <mergeCell ref="L13:L14"/>
    <mergeCell ref="L15:L16"/>
    <mergeCell ref="K5:K6"/>
    <mergeCell ref="K7:K8"/>
    <mergeCell ref="K9:K10"/>
    <mergeCell ref="K11:K12"/>
    <mergeCell ref="K13:K14"/>
    <mergeCell ref="G11:G14"/>
    <mergeCell ref="H11:H14"/>
    <mergeCell ref="G15:G18"/>
    <mergeCell ref="H15:H18"/>
    <mergeCell ref="A1:L1"/>
    <mergeCell ref="I11:I12"/>
    <mergeCell ref="J11:J12"/>
    <mergeCell ref="I13:I14"/>
    <mergeCell ref="J13:J14"/>
    <mergeCell ref="I15:I16"/>
    <mergeCell ref="J15:J16"/>
    <mergeCell ref="I17:I18"/>
    <mergeCell ref="J17:J18"/>
    <mergeCell ref="G5:G7"/>
    <mergeCell ref="I3:L3"/>
    <mergeCell ref="H9:H10"/>
    <mergeCell ref="F11:F16"/>
    <mergeCell ref="A17:A22"/>
    <mergeCell ref="B17:B22"/>
    <mergeCell ref="C17:C22"/>
    <mergeCell ref="D17:D22"/>
    <mergeCell ref="E17:E22"/>
    <mergeCell ref="F17:F22"/>
    <mergeCell ref="D11:D16"/>
    <mergeCell ref="G27:G28"/>
    <mergeCell ref="A3:A4"/>
    <mergeCell ref="I5:I6"/>
    <mergeCell ref="I7:I8"/>
    <mergeCell ref="I9:I10"/>
    <mergeCell ref="C3:F3"/>
    <mergeCell ref="G3:H4"/>
    <mergeCell ref="G25:G26"/>
    <mergeCell ref="D5:D10"/>
    <mergeCell ref="C5:C10"/>
    <mergeCell ref="B5:B10"/>
    <mergeCell ref="A5:A10"/>
    <mergeCell ref="A11:A16"/>
    <mergeCell ref="B11:B16"/>
    <mergeCell ref="C11:C16"/>
    <mergeCell ref="E11:E16"/>
    <mergeCell ref="J5:J6"/>
    <mergeCell ref="J7:J8"/>
    <mergeCell ref="J9:J10"/>
    <mergeCell ref="F5:F10"/>
    <mergeCell ref="E5:E10"/>
    <mergeCell ref="G8:G10"/>
    <mergeCell ref="H6:H7"/>
  </mergeCells>
  <phoneticPr fontId="2" type="noConversion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2022년</vt:lpstr>
      <vt:lpstr>'2022년'!Print_Area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남서울너싱홈1</dc:creator>
  <cp:lastModifiedBy>남서울재가센터</cp:lastModifiedBy>
  <cp:lastPrinted>2022-01-23T01:22:23Z</cp:lastPrinted>
  <dcterms:created xsi:type="dcterms:W3CDTF">2018-01-24T00:05:19Z</dcterms:created>
  <dcterms:modified xsi:type="dcterms:W3CDTF">2022-01-23T01:22:27Z</dcterms:modified>
</cp:coreProperties>
</file>