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27975" windowHeight="15195" activeTab="3"/>
  </bookViews>
  <sheets>
    <sheet name="2018년도 예산" sheetId="1" r:id="rId1"/>
    <sheet name="Sheet1 (2)" sheetId="2" r:id="rId2"/>
    <sheet name="2017년 결산" sheetId="3" r:id="rId3"/>
    <sheet name="2018년도 예산 정정분" sheetId="4" r:id="rId4"/>
  </sheets>
  <calcPr calcId="124519"/>
</workbook>
</file>

<file path=xl/calcChain.xml><?xml version="1.0" encoding="utf-8"?>
<calcChain xmlns="http://schemas.openxmlformats.org/spreadsheetml/2006/main">
  <c r="G29" i="4"/>
  <c r="G32"/>
  <c r="G35"/>
  <c r="G20"/>
  <c r="G16"/>
  <c r="G24" l="1"/>
  <c r="G22"/>
  <c r="G19"/>
  <c r="G15"/>
  <c r="F36"/>
  <c r="G36" s="1"/>
  <c r="G34"/>
  <c r="G33"/>
  <c r="G27"/>
  <c r="G25"/>
  <c r="G28"/>
  <c r="G23"/>
  <c r="G14"/>
  <c r="G13"/>
  <c r="G12"/>
  <c r="F11"/>
  <c r="E11"/>
  <c r="G7"/>
  <c r="G5"/>
  <c r="G4"/>
  <c r="F41" i="3"/>
  <c r="G41" s="1"/>
  <c r="E13"/>
  <c r="G31"/>
  <c r="G26"/>
  <c r="G17"/>
  <c r="G16"/>
  <c r="G14"/>
  <c r="G7"/>
  <c r="G5"/>
  <c r="G4"/>
  <c r="F36" i="2"/>
  <c r="G36" s="1"/>
  <c r="G28"/>
  <c r="G23"/>
  <c r="G14"/>
  <c r="G13"/>
  <c r="G11"/>
  <c r="F10"/>
  <c r="E10"/>
  <c r="G10" s="1"/>
  <c r="G6"/>
  <c r="G4"/>
  <c r="G3"/>
  <c r="G24" i="1"/>
  <c r="G29"/>
  <c r="F37"/>
  <c r="G37" s="1"/>
  <c r="G5"/>
  <c r="G12"/>
  <c r="G15"/>
  <c r="G14"/>
  <c r="F11"/>
  <c r="G11" s="1"/>
  <c r="E11"/>
  <c r="G7"/>
  <c r="G4"/>
  <c r="G11" i="4" l="1"/>
  <c r="G13" i="3"/>
</calcChain>
</file>

<file path=xl/comments1.xml><?xml version="1.0" encoding="utf-8"?>
<comments xmlns="http://schemas.openxmlformats.org/spreadsheetml/2006/main">
  <authors>
    <author>hys</author>
  </authors>
  <commentList>
    <comment ref="H23" authorId="0">
      <text>
        <r>
          <rPr>
            <b/>
            <sz val="9"/>
            <color indexed="81"/>
            <rFont val="돋움"/>
            <family val="3"/>
            <charset val="129"/>
          </rPr>
          <t>주유비</t>
        </r>
        <r>
          <rPr>
            <b/>
            <sz val="9"/>
            <color indexed="81"/>
            <rFont val="Tahoma"/>
            <family val="2"/>
          </rPr>
          <t xml:space="preserve"> 400,000*12
</t>
        </r>
        <r>
          <rPr>
            <b/>
            <sz val="9"/>
            <color indexed="81"/>
            <rFont val="돋움"/>
            <family val="3"/>
            <charset val="129"/>
          </rPr>
          <t>수리비</t>
        </r>
        <r>
          <rPr>
            <b/>
            <sz val="9"/>
            <color indexed="81"/>
            <rFont val="Tahoma"/>
            <family val="2"/>
          </rPr>
          <t xml:space="preserve"> 100,000*12
</t>
        </r>
        <r>
          <rPr>
            <b/>
            <sz val="9"/>
            <color indexed="81"/>
            <rFont val="돋움"/>
            <family val="3"/>
            <charset val="129"/>
          </rPr>
          <t>할부금</t>
        </r>
        <r>
          <rPr>
            <b/>
            <sz val="9"/>
            <color indexed="81"/>
            <rFont val="Tahoma"/>
            <family val="2"/>
          </rPr>
          <t xml:space="preserve"> 600,000*12</t>
        </r>
      </text>
    </comment>
    <comment ref="H29" authorId="0">
      <text>
        <r>
          <rPr>
            <b/>
            <sz val="16"/>
            <color indexed="81"/>
            <rFont val="돋움"/>
            <family val="3"/>
            <charset val="129"/>
          </rPr>
          <t>촉탁의사진료비</t>
        </r>
        <r>
          <rPr>
            <b/>
            <sz val="16"/>
            <color indexed="81"/>
            <rFont val="Tahoma"/>
            <family val="2"/>
          </rPr>
          <t xml:space="preserve"> 600,000
</t>
        </r>
        <r>
          <rPr>
            <b/>
            <sz val="16"/>
            <color indexed="81"/>
            <rFont val="돋움"/>
            <family val="3"/>
            <charset val="129"/>
          </rPr>
          <t>건강검진비</t>
        </r>
        <r>
          <rPr>
            <b/>
            <sz val="16"/>
            <color indexed="81"/>
            <rFont val="Tahoma"/>
            <family val="2"/>
          </rPr>
          <t xml:space="preserve"> 1,000,000</t>
        </r>
      </text>
    </comment>
  </commentList>
</comments>
</file>

<file path=xl/comments2.xml><?xml version="1.0" encoding="utf-8"?>
<comments xmlns="http://schemas.openxmlformats.org/spreadsheetml/2006/main">
  <authors>
    <author>hys</author>
  </authors>
  <commentList>
    <comment ref="H22" authorId="0">
      <text>
        <r>
          <rPr>
            <b/>
            <sz val="9"/>
            <color indexed="81"/>
            <rFont val="돋움"/>
            <family val="3"/>
            <charset val="129"/>
          </rPr>
          <t>주유비</t>
        </r>
        <r>
          <rPr>
            <b/>
            <sz val="9"/>
            <color indexed="81"/>
            <rFont val="Tahoma"/>
            <family val="2"/>
          </rPr>
          <t xml:space="preserve"> 400,000*12
</t>
        </r>
        <r>
          <rPr>
            <b/>
            <sz val="9"/>
            <color indexed="81"/>
            <rFont val="돋움"/>
            <family val="3"/>
            <charset val="129"/>
          </rPr>
          <t>수리비</t>
        </r>
        <r>
          <rPr>
            <b/>
            <sz val="9"/>
            <color indexed="81"/>
            <rFont val="Tahoma"/>
            <family val="2"/>
          </rPr>
          <t xml:space="preserve"> 100,000*12
</t>
        </r>
        <r>
          <rPr>
            <b/>
            <sz val="9"/>
            <color indexed="81"/>
            <rFont val="돋움"/>
            <family val="3"/>
            <charset val="129"/>
          </rPr>
          <t>할부금</t>
        </r>
        <r>
          <rPr>
            <b/>
            <sz val="9"/>
            <color indexed="81"/>
            <rFont val="Tahoma"/>
            <family val="2"/>
          </rPr>
          <t xml:space="preserve"> 600,000*12</t>
        </r>
      </text>
    </comment>
    <comment ref="H28" authorId="0">
      <text>
        <r>
          <rPr>
            <b/>
            <sz val="16"/>
            <color indexed="81"/>
            <rFont val="돋움"/>
            <family val="3"/>
            <charset val="129"/>
          </rPr>
          <t>촉탁의사진료비</t>
        </r>
        <r>
          <rPr>
            <b/>
            <sz val="16"/>
            <color indexed="81"/>
            <rFont val="Tahoma"/>
            <family val="2"/>
          </rPr>
          <t xml:space="preserve"> 600,000
</t>
        </r>
        <r>
          <rPr>
            <b/>
            <sz val="16"/>
            <color indexed="81"/>
            <rFont val="돋움"/>
            <family val="3"/>
            <charset val="129"/>
          </rPr>
          <t>건강검진비</t>
        </r>
        <r>
          <rPr>
            <b/>
            <sz val="16"/>
            <color indexed="81"/>
            <rFont val="Tahoma"/>
            <family val="2"/>
          </rPr>
          <t xml:space="preserve"> 1,000,000</t>
        </r>
      </text>
    </comment>
  </commentList>
</comments>
</file>

<file path=xl/comments3.xml><?xml version="1.0" encoding="utf-8"?>
<comments xmlns="http://schemas.openxmlformats.org/spreadsheetml/2006/main">
  <authors>
    <author>hys</author>
  </authors>
  <commentList>
    <comment ref="H25" authorId="0">
      <text>
        <r>
          <rPr>
            <b/>
            <sz val="9"/>
            <color indexed="81"/>
            <rFont val="돋움"/>
            <family val="3"/>
            <charset val="129"/>
          </rPr>
          <t>주유비</t>
        </r>
        <r>
          <rPr>
            <b/>
            <sz val="9"/>
            <color indexed="81"/>
            <rFont val="Tahoma"/>
            <family val="2"/>
          </rPr>
          <t xml:space="preserve"> 400,000*12
</t>
        </r>
        <r>
          <rPr>
            <b/>
            <sz val="9"/>
            <color indexed="81"/>
            <rFont val="돋움"/>
            <family val="3"/>
            <charset val="129"/>
          </rPr>
          <t>수리비</t>
        </r>
        <r>
          <rPr>
            <b/>
            <sz val="9"/>
            <color indexed="81"/>
            <rFont val="Tahoma"/>
            <family val="2"/>
          </rPr>
          <t xml:space="preserve"> 100,000*12
</t>
        </r>
        <r>
          <rPr>
            <b/>
            <sz val="9"/>
            <color indexed="81"/>
            <rFont val="돋움"/>
            <family val="3"/>
            <charset val="129"/>
          </rPr>
          <t>할부금</t>
        </r>
        <r>
          <rPr>
            <b/>
            <sz val="9"/>
            <color indexed="81"/>
            <rFont val="Tahoma"/>
            <family val="2"/>
          </rPr>
          <t xml:space="preserve"> 600,000*9
</t>
        </r>
      </text>
    </comment>
    <comment ref="H31" authorId="0">
      <text>
        <r>
          <rPr>
            <b/>
            <sz val="16"/>
            <color indexed="81"/>
            <rFont val="돋움"/>
            <family val="3"/>
            <charset val="129"/>
          </rPr>
          <t>촉탁의사진료비</t>
        </r>
        <r>
          <rPr>
            <b/>
            <sz val="16"/>
            <color indexed="81"/>
            <rFont val="Tahoma"/>
            <family val="2"/>
          </rPr>
          <t xml:space="preserve"> 600,000
</t>
        </r>
        <r>
          <rPr>
            <b/>
            <sz val="16"/>
            <color indexed="81"/>
            <rFont val="돋움"/>
            <family val="3"/>
            <charset val="129"/>
          </rPr>
          <t>건강검진비</t>
        </r>
        <r>
          <rPr>
            <b/>
            <sz val="16"/>
            <color indexed="81"/>
            <rFont val="Tahoma"/>
            <family val="2"/>
          </rPr>
          <t xml:space="preserve"> 1,000,000</t>
        </r>
      </text>
    </comment>
  </commentList>
</comments>
</file>

<file path=xl/comments4.xml><?xml version="1.0" encoding="utf-8"?>
<comments xmlns="http://schemas.openxmlformats.org/spreadsheetml/2006/main">
  <authors>
    <author>hys</author>
  </authors>
  <commentList>
    <comment ref="H15" authorId="0">
      <text>
        <r>
          <rPr>
            <b/>
            <sz val="14"/>
            <color indexed="81"/>
            <rFont val="돋움"/>
            <family val="3"/>
            <charset val="129"/>
          </rPr>
          <t>직원포상</t>
        </r>
        <r>
          <rPr>
            <b/>
            <sz val="14"/>
            <color indexed="81"/>
            <rFont val="Tahoma"/>
            <family val="2"/>
          </rPr>
          <t xml:space="preserve"> 200,000
</t>
        </r>
        <r>
          <rPr>
            <b/>
            <sz val="14"/>
            <color indexed="81"/>
            <rFont val="돋움"/>
            <family val="3"/>
            <charset val="129"/>
          </rPr>
          <t>상해보험</t>
        </r>
        <r>
          <rPr>
            <b/>
            <sz val="14"/>
            <color indexed="81"/>
            <rFont val="Tahoma"/>
            <family val="2"/>
          </rPr>
          <t xml:space="preserve"> 130,000
</t>
        </r>
        <r>
          <rPr>
            <b/>
            <sz val="14"/>
            <color indexed="81"/>
            <rFont val="돋움"/>
            <family val="3"/>
            <charset val="129"/>
          </rPr>
          <t>상품권</t>
        </r>
        <r>
          <rPr>
            <b/>
            <sz val="14"/>
            <color indexed="81"/>
            <rFont val="Tahoma"/>
            <family val="2"/>
          </rPr>
          <t xml:space="preserve">    2,400,000
</t>
        </r>
        <r>
          <rPr>
            <b/>
            <sz val="14"/>
            <color indexed="81"/>
            <rFont val="돋움"/>
            <family val="3"/>
            <charset val="129"/>
          </rPr>
          <t>직원급식</t>
        </r>
        <r>
          <rPr>
            <b/>
            <sz val="14"/>
            <color indexed="81"/>
            <rFont val="Tahoma"/>
            <family val="2"/>
          </rPr>
          <t xml:space="preserve"> 7,200,000</t>
        </r>
      </text>
    </comment>
    <comment ref="H22" authorId="0">
      <text>
        <r>
          <rPr>
            <b/>
            <sz val="9"/>
            <color indexed="81"/>
            <rFont val="돋움"/>
            <family val="3"/>
            <charset val="129"/>
          </rPr>
          <t>주유비</t>
        </r>
        <r>
          <rPr>
            <b/>
            <sz val="9"/>
            <color indexed="81"/>
            <rFont val="Tahoma"/>
            <family val="2"/>
          </rPr>
          <t xml:space="preserve"> 400,000*12
</t>
        </r>
        <r>
          <rPr>
            <b/>
            <sz val="9"/>
            <color indexed="81"/>
            <rFont val="돋움"/>
            <family val="3"/>
            <charset val="129"/>
          </rPr>
          <t>수리비</t>
        </r>
        <r>
          <rPr>
            <b/>
            <sz val="9"/>
            <color indexed="81"/>
            <rFont val="Tahoma"/>
            <family val="2"/>
          </rPr>
          <t xml:space="preserve"> 100,000*12
</t>
        </r>
        <r>
          <rPr>
            <b/>
            <sz val="9"/>
            <color indexed="81"/>
            <rFont val="돋움"/>
            <family val="3"/>
            <charset val="129"/>
          </rPr>
          <t>할부금</t>
        </r>
        <r>
          <rPr>
            <b/>
            <sz val="9"/>
            <color indexed="81"/>
            <rFont val="Tahoma"/>
            <family val="2"/>
          </rPr>
          <t xml:space="preserve"> 600,000*12</t>
        </r>
      </text>
    </comment>
    <comment ref="H28" authorId="0">
      <text>
        <r>
          <rPr>
            <b/>
            <sz val="16"/>
            <color indexed="81"/>
            <rFont val="돋움"/>
            <family val="3"/>
            <charset val="129"/>
          </rPr>
          <t>촉탁의사진료비</t>
        </r>
        <r>
          <rPr>
            <b/>
            <sz val="16"/>
            <color indexed="81"/>
            <rFont val="Tahoma"/>
            <family val="2"/>
          </rPr>
          <t xml:space="preserve"> 600,000
</t>
        </r>
        <r>
          <rPr>
            <b/>
            <sz val="16"/>
            <color indexed="81"/>
            <rFont val="돋움"/>
            <family val="3"/>
            <charset val="129"/>
          </rPr>
          <t>건강검진비</t>
        </r>
        <r>
          <rPr>
            <b/>
            <sz val="16"/>
            <color indexed="81"/>
            <rFont val="Tahoma"/>
            <family val="2"/>
          </rPr>
          <t xml:space="preserve"> 1,000,000</t>
        </r>
      </text>
    </comment>
  </commentList>
</comments>
</file>

<file path=xl/sharedStrings.xml><?xml version="1.0" encoding="utf-8"?>
<sst xmlns="http://schemas.openxmlformats.org/spreadsheetml/2006/main" count="557" uniqueCount="127">
  <si>
    <t>계 정 과 목</t>
  </si>
  <si>
    <t>전년도예산액</t>
  </si>
  <si>
    <t>당초예산액</t>
  </si>
  <si>
    <t>증감</t>
  </si>
  <si>
    <t>산출근거</t>
  </si>
  <si>
    <t>관</t>
  </si>
  <si>
    <t>항</t>
  </si>
  <si>
    <t>목</t>
  </si>
  <si>
    <t>세목</t>
  </si>
  <si>
    <t>입소자부담금수입</t>
  </si>
  <si>
    <t>입소비용수입</t>
  </si>
  <si>
    <t>보조금수입</t>
  </si>
  <si>
    <t>시군구보조금</t>
  </si>
  <si>
    <t>후원금수입</t>
  </si>
  <si>
    <t>지정후원금</t>
  </si>
  <si>
    <t>요양급여수입</t>
  </si>
  <si>
    <t>장기요양급여수입</t>
  </si>
  <si>
    <t>이월금</t>
  </si>
  <si>
    <t>전년도이월금</t>
  </si>
  <si>
    <t/>
  </si>
  <si>
    <t>전년도이월금(후원금)</t>
  </si>
  <si>
    <t>잡수입</t>
  </si>
  <si>
    <t>기타잡수입</t>
  </si>
  <si>
    <t>전년동일</t>
  </si>
  <si>
    <t>세입</t>
  </si>
  <si>
    <t>급여</t>
  </si>
  <si>
    <t>제수당</t>
  </si>
  <si>
    <t>직원13명*200,000*4회(여름휴가,추석,설,연말)</t>
  </si>
  <si>
    <t>인건비</t>
  </si>
  <si>
    <t>퇴직금 및 퇴직적립금</t>
  </si>
  <si>
    <t>총급여*10%</t>
  </si>
  <si>
    <t>사회보험부담금</t>
  </si>
  <si>
    <t>기타후생경비</t>
  </si>
  <si>
    <t>직원포상*4, 상해보험 10,000*13명, 경조사, 회식, 피복비</t>
  </si>
  <si>
    <t>사무비</t>
  </si>
  <si>
    <t>업무추진비</t>
  </si>
  <si>
    <t>기관운영비</t>
  </si>
  <si>
    <t>회의, 접대비, 회비</t>
  </si>
  <si>
    <t>직책보조비</t>
  </si>
  <si>
    <t>시설장500.000*12개월</t>
  </si>
  <si>
    <t>여비</t>
  </si>
  <si>
    <t>교육등출장비 50,000*12개월</t>
  </si>
  <si>
    <t>수용비 및 수수료</t>
  </si>
  <si>
    <t>운영비</t>
  </si>
  <si>
    <t>공공요금</t>
  </si>
  <si>
    <t>제세공과금</t>
  </si>
  <si>
    <t>차량비</t>
  </si>
  <si>
    <t>재산조성비</t>
  </si>
  <si>
    <t>시설비</t>
  </si>
  <si>
    <t>자산취득비</t>
  </si>
  <si>
    <t>시설장비유지비</t>
  </si>
  <si>
    <t>생계비</t>
  </si>
  <si>
    <t>생계비, 식재료, 취사연료</t>
  </si>
  <si>
    <t>수용기관경비</t>
  </si>
  <si>
    <t>피복비</t>
  </si>
  <si>
    <t>20,000*20명*년3회(봄,여름,겨울)</t>
  </si>
  <si>
    <t>사업비</t>
  </si>
  <si>
    <t>의료비</t>
  </si>
  <si>
    <t>연료비</t>
  </si>
  <si>
    <t>전년동일 (실내난방 연료비-등유)</t>
  </si>
  <si>
    <t>도서구입비</t>
  </si>
  <si>
    <t>50,000*12개월(전년동일)</t>
  </si>
  <si>
    <t>교육비</t>
  </si>
  <si>
    <t>교통비</t>
  </si>
  <si>
    <t>사무비-운영비-여비에 포함시킴</t>
  </si>
  <si>
    <t>학습지원비</t>
  </si>
  <si>
    <t>프로그램비 월50,000*12개월</t>
  </si>
  <si>
    <t>부채상환금</t>
  </si>
  <si>
    <t>이자지급금</t>
  </si>
  <si>
    <t>대출이자비</t>
  </si>
  <si>
    <t>잡지출</t>
  </si>
  <si>
    <t>기타 잡지출</t>
  </si>
  <si>
    <t>세출</t>
  </si>
  <si>
    <t xml:space="preserve">2018년기준 자부담 </t>
    <phoneticPr fontId="1" type="noConversion"/>
  </si>
  <si>
    <t>주유및수리비외 541,670*12개월, 할부금600,000*12</t>
    <phoneticPr fontId="1" type="noConversion"/>
  </si>
  <si>
    <t>2017년후원금수입내역근거참고:512,500*12개월</t>
    <phoneticPr fontId="1" type="noConversion"/>
  </si>
  <si>
    <t>2018년 최저 시급 기준 급여</t>
    <phoneticPr fontId="1" type="noConversion"/>
  </si>
  <si>
    <t>2018년 1월 급여 기준 참고</t>
    <phoneticPr fontId="1" type="noConversion"/>
  </si>
  <si>
    <t>2017년 근거참고 (업무추진비, 사무비, 우편요금, 기타경비, 노무비, 정수기 관리비, 소방관리 관리비)</t>
    <phoneticPr fontId="1" type="noConversion"/>
  </si>
  <si>
    <t>2017년근거참조 (수도, 전화, 전기, 가스, 석유, 난방비)</t>
    <phoneticPr fontId="1" type="noConversion"/>
  </si>
  <si>
    <t>2017년 근거참고(화재보험, 배상책임, 자동차세, 건물세, 토지세)</t>
    <phoneticPr fontId="1" type="noConversion"/>
  </si>
  <si>
    <t>2017년기초수급권자(생계비251,849*10명*12개월)+(월동대책비34,772*10명)+(특별위로금35,000*10명*2번)</t>
    <phoneticPr fontId="1" type="noConversion"/>
  </si>
  <si>
    <t>보일러, 상수도, 기타자산 A/S, 자동화재탐지기 수리</t>
    <phoneticPr fontId="1" type="noConversion"/>
  </si>
  <si>
    <t>건강검진, 촉탁의사진료비</t>
    <phoneticPr fontId="1" type="noConversion"/>
  </si>
  <si>
    <t>컴퓨터, 전화기, 키폰 교체</t>
    <phoneticPr fontId="1" type="noConversion"/>
  </si>
  <si>
    <t>2018년1월 최저시급 기준 참고</t>
    <phoneticPr fontId="1" type="noConversion"/>
  </si>
  <si>
    <t>세입결산서</t>
    <phoneticPr fontId="1" type="noConversion"/>
  </si>
  <si>
    <t>세출결산서</t>
    <phoneticPr fontId="1" type="noConversion"/>
  </si>
  <si>
    <t>차입금</t>
    <phoneticPr fontId="1" type="noConversion"/>
  </si>
  <si>
    <t>잡수익</t>
    <phoneticPr fontId="1" type="noConversion"/>
  </si>
  <si>
    <t>예금이자</t>
    <phoneticPr fontId="1" type="noConversion"/>
  </si>
  <si>
    <t>예금이자(후원금)</t>
    <phoneticPr fontId="1" type="noConversion"/>
  </si>
  <si>
    <t>특별급식비</t>
    <phoneticPr fontId="1" type="noConversion"/>
  </si>
  <si>
    <t>시설장500.000*4개월</t>
    <phoneticPr fontId="1" type="noConversion"/>
  </si>
  <si>
    <t>컴퓨터, 전화기, 자동차구입인도금</t>
    <phoneticPr fontId="1" type="noConversion"/>
  </si>
  <si>
    <t>주유및수리비 12개월, 할부금600,000*9</t>
    <phoneticPr fontId="1" type="noConversion"/>
  </si>
  <si>
    <t>이월금</t>
    <phoneticPr fontId="1" type="noConversion"/>
  </si>
  <si>
    <t>당해년도이월</t>
    <phoneticPr fontId="1" type="noConversion"/>
  </si>
  <si>
    <t>2017년도 결산서</t>
    <phoneticPr fontId="1" type="noConversion"/>
  </si>
  <si>
    <t>2018년 예산서</t>
    <phoneticPr fontId="1" type="noConversion"/>
  </si>
  <si>
    <t>2018년 2월 생계비 지출</t>
    <phoneticPr fontId="1" type="noConversion"/>
  </si>
  <si>
    <t>주유및수리비외, 할부금600,000*12</t>
    <phoneticPr fontId="1" type="noConversion"/>
  </si>
  <si>
    <t>프로그램비 월30,000*12개월</t>
    <phoneticPr fontId="1" type="noConversion"/>
  </si>
  <si>
    <t>컴퓨터, 전화기, 키폰 교체, 에어컨</t>
    <phoneticPr fontId="1" type="noConversion"/>
  </si>
  <si>
    <t xml:space="preserve">2017년기준 자부담 </t>
    <phoneticPr fontId="1" type="noConversion"/>
  </si>
  <si>
    <t>2017년 1월급여기준</t>
    <phoneticPr fontId="1" type="noConversion"/>
  </si>
  <si>
    <t>2017년 1월 급여 기준 참고</t>
    <phoneticPr fontId="1" type="noConversion"/>
  </si>
  <si>
    <t>2017년 장기요양수입</t>
    <phoneticPr fontId="1" type="noConversion"/>
  </si>
  <si>
    <t>2016년 자부담이월금</t>
    <phoneticPr fontId="1" type="noConversion"/>
  </si>
  <si>
    <t>2016 후원금이월금</t>
    <phoneticPr fontId="1" type="noConversion"/>
  </si>
  <si>
    <t>2017 차입금</t>
    <phoneticPr fontId="1" type="noConversion"/>
  </si>
  <si>
    <t>예금이자</t>
    <phoneticPr fontId="1" type="noConversion"/>
  </si>
  <si>
    <t>후원금예금이자</t>
    <phoneticPr fontId="1" type="noConversion"/>
  </si>
  <si>
    <t>2017년 근거참고 (업무추진비, 사무비, 우편요금, 기타경비, 노무비, 정수기 관리비, 소방관리 관리비), 소독</t>
    <phoneticPr fontId="1" type="noConversion"/>
  </si>
  <si>
    <t>2017년 공과금 (수도, 전화, 전기, 가스, 난방비),TV시청료</t>
    <phoneticPr fontId="1" type="noConversion"/>
  </si>
  <si>
    <t>2017년 (화재보험, 배상책임, 자동차세, 토지세) 기타 공공요금</t>
    <phoneticPr fontId="1" type="noConversion"/>
  </si>
  <si>
    <t>보일러, 상수도, 기타자산 A/S, 자동화재탐지기 수리비 외</t>
    <phoneticPr fontId="1" type="noConversion"/>
  </si>
  <si>
    <t>어르신 외식비</t>
    <phoneticPr fontId="1" type="noConversion"/>
  </si>
  <si>
    <t>기타차입. 급여.운영비차입상환</t>
    <phoneticPr fontId="1" type="noConversion"/>
  </si>
  <si>
    <t>직원포상*4(200,000), 상해보험 10,000*13명(130,000), 회식</t>
    <phoneticPr fontId="1" type="noConversion"/>
  </si>
  <si>
    <t>회의(47,000), 접대비, 회비</t>
    <phoneticPr fontId="1" type="noConversion"/>
  </si>
  <si>
    <t>직원포상*4*50,000(200,000), 상해보험 10,000*13명(130,000), 경조사(200,000), 회식(500,000), 피복비(100,000). 직원 명절 상품권 100,000*2*12(2,400,000), 직원급식 12*50,000*12(7,200,000)</t>
    <phoneticPr fontId="1" type="noConversion"/>
  </si>
  <si>
    <t>회의(400,000), 접대비(300,000), 회비(600,000)</t>
    <phoneticPr fontId="1" type="noConversion"/>
  </si>
  <si>
    <t>2017년 근거참고 (업무추진비(16,778,800), 사무비(300,000), 우편요금(80,000), 기타경비(폐기물, 소독 720,000), 노무비(1,861,200), 정수기 관리비(540,000), 소방관리 관리비(720,000))</t>
    <phoneticPr fontId="1" type="noConversion"/>
  </si>
  <si>
    <t>2017년 근거참고(화재보험(70,000), 배상책임1,420,000), 자동차세, 토지세, 지방소득세(1,540,000))</t>
    <phoneticPr fontId="1" type="noConversion"/>
  </si>
  <si>
    <t>2017년근거참조 (수도(2,400,000), 전화(1,920,000), 전기(16,260,000), 가스(1,920,000), 난방비-석유(500,000),)</t>
    <phoneticPr fontId="1" type="noConversion"/>
  </si>
  <si>
    <t>총급여*10%, 조년자(1,848,740), 신재숙(1,666,760), 이정미 퇴직금(1,666,760) 적립발생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</si>
</sst>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9"/>
      <color rgb="FF000000"/>
      <name val="굴림"/>
      <family val="3"/>
      <charset val="129"/>
    </font>
    <font>
      <b/>
      <sz val="9"/>
      <color rgb="FF000000"/>
      <name val="굴림"/>
      <family val="3"/>
      <charset val="129"/>
    </font>
    <font>
      <b/>
      <sz val="9"/>
      <color indexed="81"/>
      <name val="Tahoma"/>
      <family val="2"/>
    </font>
    <font>
      <b/>
      <sz val="16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6"/>
      <color indexed="81"/>
      <name val="돋움"/>
      <family val="3"/>
      <charset val="129"/>
    </font>
    <font>
      <sz val="24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indexed="81"/>
      <name val="Tahoma"/>
      <family val="2"/>
    </font>
    <font>
      <b/>
      <sz val="14"/>
      <color indexed="8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3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left" vertical="center" wrapText="1"/>
    </xf>
    <xf numFmtId="49" fontId="4" fillId="3" borderId="2" xfId="0" applyNumberFormat="1" applyFont="1" applyFill="1" applyBorder="1" applyAlignment="1">
      <alignment horizontal="left" vertical="center" wrapText="1"/>
    </xf>
    <xf numFmtId="176" fontId="4" fillId="3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176" fontId="4" fillId="2" borderId="2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left" vertical="center" wrapText="1"/>
    </xf>
    <xf numFmtId="49" fontId="5" fillId="3" borderId="2" xfId="0" applyNumberFormat="1" applyFont="1" applyFill="1" applyBorder="1" applyAlignment="1">
      <alignment horizontal="left" vertical="center" wrapText="1"/>
    </xf>
    <xf numFmtId="176" fontId="5" fillId="3" borderId="2" xfId="0" applyNumberFormat="1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left" vertical="center" wrapText="1"/>
    </xf>
    <xf numFmtId="49" fontId="3" fillId="2" borderId="12" xfId="0" applyNumberFormat="1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 vertical="center" wrapText="1"/>
    </xf>
    <xf numFmtId="49" fontId="3" fillId="3" borderId="10" xfId="0" applyNumberFormat="1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center" wrapText="1"/>
    </xf>
    <xf numFmtId="49" fontId="3" fillId="2" borderId="10" xfId="0" applyNumberFormat="1" applyFont="1" applyFill="1" applyBorder="1" applyAlignment="1">
      <alignment horizontal="left" vertical="top" wrapText="1"/>
    </xf>
    <xf numFmtId="0" fontId="3" fillId="2" borderId="13" xfId="0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  <xf numFmtId="49" fontId="5" fillId="2" borderId="15" xfId="0" applyNumberFormat="1" applyFont="1" applyFill="1" applyBorder="1" applyAlignment="1">
      <alignment horizontal="left" vertical="center" wrapText="1"/>
    </xf>
    <xf numFmtId="176" fontId="5" fillId="2" borderId="15" xfId="0" applyNumberFormat="1" applyFont="1" applyFill="1" applyBorder="1" applyAlignment="1">
      <alignment horizontal="right" vertical="center" wrapText="1"/>
    </xf>
    <xf numFmtId="49" fontId="3" fillId="2" borderId="16" xfId="0" applyNumberFormat="1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left" vertical="center" wrapText="1"/>
    </xf>
    <xf numFmtId="0" fontId="3" fillId="3" borderId="18" xfId="0" applyFont="1" applyFill="1" applyBorder="1" applyAlignment="1">
      <alignment horizontal="left" vertical="center" wrapText="1"/>
    </xf>
    <xf numFmtId="49" fontId="4" fillId="3" borderId="18" xfId="0" applyNumberFormat="1" applyFont="1" applyFill="1" applyBorder="1" applyAlignment="1">
      <alignment horizontal="left" vertical="center" wrapText="1"/>
    </xf>
    <xf numFmtId="176" fontId="4" fillId="3" borderId="18" xfId="0" applyNumberFormat="1" applyFont="1" applyFill="1" applyBorder="1" applyAlignment="1">
      <alignment horizontal="right" vertical="center" wrapText="1"/>
    </xf>
    <xf numFmtId="49" fontId="3" fillId="3" borderId="19" xfId="0" applyNumberFormat="1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41" fontId="0" fillId="0" borderId="0" xfId="1" applyFont="1">
      <alignment vertical="center"/>
    </xf>
    <xf numFmtId="0" fontId="10" fillId="0" borderId="20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workbookViewId="0">
      <selection activeCell="L8" sqref="L8"/>
    </sheetView>
  </sheetViews>
  <sheetFormatPr defaultRowHeight="16.5"/>
  <cols>
    <col min="1" max="1" width="13.25" customWidth="1"/>
    <col min="2" max="2" width="12.125" customWidth="1"/>
    <col min="3" max="3" width="18.125" customWidth="1"/>
    <col min="4" max="4" width="18" customWidth="1"/>
    <col min="5" max="5" width="13.875" customWidth="1"/>
    <col min="6" max="6" width="15.25" customWidth="1"/>
    <col min="7" max="7" width="14.5" customWidth="1"/>
    <col min="8" max="8" width="20.75" customWidth="1"/>
  </cols>
  <sheetData>
    <row r="1" spans="1:8" ht="45.75" customHeight="1" thickBot="1">
      <c r="A1" s="37" t="s">
        <v>99</v>
      </c>
      <c r="B1" s="38"/>
      <c r="C1" s="38"/>
      <c r="D1" s="38"/>
      <c r="E1" s="38"/>
      <c r="F1" s="38"/>
      <c r="G1" s="38"/>
      <c r="H1" s="39"/>
    </row>
    <row r="2" spans="1:8">
      <c r="A2" s="40" t="s">
        <v>0</v>
      </c>
      <c r="B2" s="41"/>
      <c r="C2" s="41"/>
      <c r="D2" s="42"/>
      <c r="E2" s="43" t="s">
        <v>1</v>
      </c>
      <c r="F2" s="43" t="s">
        <v>2</v>
      </c>
      <c r="G2" s="43" t="s">
        <v>3</v>
      </c>
      <c r="H2" s="45" t="s">
        <v>4</v>
      </c>
    </row>
    <row r="3" spans="1:8">
      <c r="A3" s="15" t="s">
        <v>5</v>
      </c>
      <c r="B3" s="14" t="s">
        <v>6</v>
      </c>
      <c r="C3" s="14" t="s">
        <v>7</v>
      </c>
      <c r="D3" s="14" t="s">
        <v>8</v>
      </c>
      <c r="E3" s="44"/>
      <c r="F3" s="44"/>
      <c r="G3" s="44"/>
      <c r="H3" s="46"/>
    </row>
    <row r="4" spans="1:8">
      <c r="A4" s="16" t="s">
        <v>9</v>
      </c>
      <c r="B4" s="1" t="s">
        <v>10</v>
      </c>
      <c r="C4" s="1" t="s">
        <v>10</v>
      </c>
      <c r="D4" s="2" t="s">
        <v>10</v>
      </c>
      <c r="E4" s="3">
        <v>64063712</v>
      </c>
      <c r="F4" s="3">
        <v>68649600</v>
      </c>
      <c r="G4" s="3">
        <f>F4-E4</f>
        <v>4585888</v>
      </c>
      <c r="H4" s="17" t="s">
        <v>73</v>
      </c>
    </row>
    <row r="5" spans="1:8" ht="45">
      <c r="A5" s="18" t="s">
        <v>11</v>
      </c>
      <c r="B5" s="4" t="s">
        <v>11</v>
      </c>
      <c r="C5" s="4" t="s">
        <v>12</v>
      </c>
      <c r="D5" s="5" t="s">
        <v>12</v>
      </c>
      <c r="E5" s="6">
        <v>30852240</v>
      </c>
      <c r="F5" s="6">
        <v>31269600</v>
      </c>
      <c r="G5" s="6">
        <f>F5-E5</f>
        <v>417360</v>
      </c>
      <c r="H5" s="19" t="s">
        <v>81</v>
      </c>
    </row>
    <row r="6" spans="1:8" ht="22.5">
      <c r="A6" s="20" t="s">
        <v>13</v>
      </c>
      <c r="B6" s="7" t="s">
        <v>13</v>
      </c>
      <c r="C6" s="7" t="s">
        <v>14</v>
      </c>
      <c r="D6" s="8" t="s">
        <v>14</v>
      </c>
      <c r="E6" s="9">
        <v>6150000</v>
      </c>
      <c r="F6" s="9">
        <v>6150000</v>
      </c>
      <c r="G6" s="9">
        <v>0</v>
      </c>
      <c r="H6" s="21" t="s">
        <v>75</v>
      </c>
    </row>
    <row r="7" spans="1:8">
      <c r="A7" s="18" t="s">
        <v>15</v>
      </c>
      <c r="B7" s="4" t="s">
        <v>15</v>
      </c>
      <c r="C7" s="4" t="s">
        <v>16</v>
      </c>
      <c r="D7" s="5" t="s">
        <v>16</v>
      </c>
      <c r="E7" s="6">
        <v>382308000</v>
      </c>
      <c r="F7" s="6">
        <v>390266160</v>
      </c>
      <c r="G7" s="6">
        <f>F7-E7</f>
        <v>7958160</v>
      </c>
      <c r="H7" s="19" t="s">
        <v>76</v>
      </c>
    </row>
    <row r="8" spans="1:8">
      <c r="A8" s="22" t="s">
        <v>17</v>
      </c>
      <c r="B8" s="10" t="s">
        <v>17</v>
      </c>
      <c r="C8" s="7" t="s">
        <v>18</v>
      </c>
      <c r="D8" s="8" t="s">
        <v>18</v>
      </c>
      <c r="E8" s="9">
        <v>4361204</v>
      </c>
      <c r="F8" s="9">
        <v>4361204</v>
      </c>
      <c r="G8" s="9">
        <v>0</v>
      </c>
      <c r="H8" s="21" t="s">
        <v>19</v>
      </c>
    </row>
    <row r="9" spans="1:8">
      <c r="A9" s="18"/>
      <c r="B9" s="4"/>
      <c r="C9" s="4" t="s">
        <v>20</v>
      </c>
      <c r="D9" s="5" t="s">
        <v>20</v>
      </c>
      <c r="E9" s="6">
        <v>481036</v>
      </c>
      <c r="F9" s="6">
        <v>481036</v>
      </c>
      <c r="G9" s="6">
        <v>0</v>
      </c>
      <c r="H9" s="19" t="s">
        <v>19</v>
      </c>
    </row>
    <row r="10" spans="1:8">
      <c r="A10" s="20" t="s">
        <v>21</v>
      </c>
      <c r="B10" s="7" t="s">
        <v>21</v>
      </c>
      <c r="C10" s="7" t="s">
        <v>22</v>
      </c>
      <c r="D10" s="8" t="s">
        <v>22</v>
      </c>
      <c r="E10" s="9">
        <v>10000</v>
      </c>
      <c r="F10" s="9">
        <v>10000</v>
      </c>
      <c r="G10" s="9">
        <v>0</v>
      </c>
      <c r="H10" s="21" t="s">
        <v>23</v>
      </c>
    </row>
    <row r="11" spans="1:8">
      <c r="A11" s="18"/>
      <c r="B11" s="4"/>
      <c r="C11" s="4"/>
      <c r="D11" s="11" t="s">
        <v>24</v>
      </c>
      <c r="E11" s="12">
        <f>E4+E5+E6+E7+E8+E9+E10</f>
        <v>488226192</v>
      </c>
      <c r="F11" s="12">
        <f>F4+F5+F6+F7+F8+F9+F10</f>
        <v>501187600</v>
      </c>
      <c r="G11" s="12">
        <f>F11-E11</f>
        <v>12961408</v>
      </c>
      <c r="H11" s="19" t="s">
        <v>19</v>
      </c>
    </row>
    <row r="12" spans="1:8" ht="22.5">
      <c r="A12" s="22"/>
      <c r="B12" s="10"/>
      <c r="C12" s="7" t="s">
        <v>25</v>
      </c>
      <c r="D12" s="8" t="s">
        <v>25</v>
      </c>
      <c r="E12" s="9">
        <v>299640000</v>
      </c>
      <c r="F12" s="9">
        <v>327378110</v>
      </c>
      <c r="G12" s="9">
        <f>F12-E12</f>
        <v>27738110</v>
      </c>
      <c r="H12" s="21" t="s">
        <v>85</v>
      </c>
    </row>
    <row r="13" spans="1:8" ht="22.5">
      <c r="A13" s="23"/>
      <c r="B13" s="13"/>
      <c r="C13" s="4" t="s">
        <v>26</v>
      </c>
      <c r="D13" s="5" t="s">
        <v>26</v>
      </c>
      <c r="E13" s="6">
        <v>10400000</v>
      </c>
      <c r="F13" s="6">
        <v>10400000</v>
      </c>
      <c r="G13" s="6">
        <v>0</v>
      </c>
      <c r="H13" s="19" t="s">
        <v>27</v>
      </c>
    </row>
    <row r="14" spans="1:8">
      <c r="A14" s="22"/>
      <c r="B14" s="10" t="s">
        <v>28</v>
      </c>
      <c r="C14" s="7" t="s">
        <v>29</v>
      </c>
      <c r="D14" s="8" t="s">
        <v>29</v>
      </c>
      <c r="E14" s="9">
        <v>29964000</v>
      </c>
      <c r="F14" s="9">
        <v>33804000</v>
      </c>
      <c r="G14" s="9">
        <f>F14-E14</f>
        <v>3840000</v>
      </c>
      <c r="H14" s="21" t="s">
        <v>30</v>
      </c>
    </row>
    <row r="15" spans="1:8">
      <c r="A15" s="23"/>
      <c r="B15" s="13"/>
      <c r="C15" s="4" t="s">
        <v>31</v>
      </c>
      <c r="D15" s="5" t="s">
        <v>31</v>
      </c>
      <c r="E15" s="6">
        <v>22505280</v>
      </c>
      <c r="F15" s="6">
        <v>23405490</v>
      </c>
      <c r="G15" s="6">
        <f>F15-E15</f>
        <v>900210</v>
      </c>
      <c r="H15" s="19" t="s">
        <v>77</v>
      </c>
    </row>
    <row r="16" spans="1:8" ht="33.75">
      <c r="A16" s="22"/>
      <c r="B16" s="7"/>
      <c r="C16" s="7" t="s">
        <v>32</v>
      </c>
      <c r="D16" s="8" t="s">
        <v>32</v>
      </c>
      <c r="E16" s="9">
        <v>2500000</v>
      </c>
      <c r="F16" s="9">
        <v>2300000</v>
      </c>
      <c r="G16" s="9">
        <v>300000</v>
      </c>
      <c r="H16" s="21" t="s">
        <v>33</v>
      </c>
    </row>
    <row r="17" spans="1:8">
      <c r="A17" s="23" t="s">
        <v>34</v>
      </c>
      <c r="B17" s="13" t="s">
        <v>35</v>
      </c>
      <c r="C17" s="4" t="s">
        <v>36</v>
      </c>
      <c r="D17" s="5" t="s">
        <v>36</v>
      </c>
      <c r="E17" s="6">
        <v>2500000</v>
      </c>
      <c r="F17" s="6">
        <v>1500000</v>
      </c>
      <c r="G17" s="6">
        <v>0</v>
      </c>
      <c r="H17" s="19" t="s">
        <v>37</v>
      </c>
    </row>
    <row r="18" spans="1:8">
      <c r="A18" s="22"/>
      <c r="B18" s="7"/>
      <c r="C18" s="7" t="s">
        <v>38</v>
      </c>
      <c r="D18" s="8" t="s">
        <v>38</v>
      </c>
      <c r="E18" s="9">
        <v>6000000</v>
      </c>
      <c r="F18" s="9">
        <v>6000000</v>
      </c>
      <c r="G18" s="9">
        <v>0</v>
      </c>
      <c r="H18" s="21" t="s">
        <v>39</v>
      </c>
    </row>
    <row r="19" spans="1:8">
      <c r="A19" s="23"/>
      <c r="B19" s="13"/>
      <c r="C19" s="4" t="s">
        <v>40</v>
      </c>
      <c r="D19" s="5" t="s">
        <v>40</v>
      </c>
      <c r="E19" s="6">
        <v>600000</v>
      </c>
      <c r="F19" s="6">
        <v>600000</v>
      </c>
      <c r="G19" s="6">
        <v>0</v>
      </c>
      <c r="H19" s="19" t="s">
        <v>41</v>
      </c>
    </row>
    <row r="20" spans="1:8" ht="45">
      <c r="A20" s="22"/>
      <c r="B20" s="10"/>
      <c r="C20" s="7" t="s">
        <v>42</v>
      </c>
      <c r="D20" s="8" t="s">
        <v>42</v>
      </c>
      <c r="E20" s="9">
        <v>20000000</v>
      </c>
      <c r="F20" s="9">
        <v>23000000</v>
      </c>
      <c r="G20" s="9">
        <v>3000000</v>
      </c>
      <c r="H20" s="21" t="s">
        <v>78</v>
      </c>
    </row>
    <row r="21" spans="1:8" ht="33.75">
      <c r="A21" s="23"/>
      <c r="B21" s="13" t="s">
        <v>43</v>
      </c>
      <c r="C21" s="4" t="s">
        <v>44</v>
      </c>
      <c r="D21" s="5" t="s">
        <v>44</v>
      </c>
      <c r="E21" s="6">
        <v>25000000</v>
      </c>
      <c r="F21" s="6">
        <v>25000000</v>
      </c>
      <c r="G21" s="6">
        <v>0</v>
      </c>
      <c r="H21" s="19" t="s">
        <v>79</v>
      </c>
    </row>
    <row r="22" spans="1:8" ht="33.75">
      <c r="A22" s="22"/>
      <c r="B22" s="10"/>
      <c r="C22" s="7" t="s">
        <v>45</v>
      </c>
      <c r="D22" s="8" t="s">
        <v>45</v>
      </c>
      <c r="E22" s="9">
        <v>4500000</v>
      </c>
      <c r="F22" s="9">
        <v>5000000</v>
      </c>
      <c r="G22" s="9">
        <v>500000</v>
      </c>
      <c r="H22" s="21" t="s">
        <v>80</v>
      </c>
    </row>
    <row r="23" spans="1:8" ht="22.5">
      <c r="A23" s="18"/>
      <c r="B23" s="4"/>
      <c r="C23" s="4" t="s">
        <v>46</v>
      </c>
      <c r="D23" s="5" t="s">
        <v>46</v>
      </c>
      <c r="E23" s="6">
        <v>6500000</v>
      </c>
      <c r="F23" s="6">
        <v>13200000</v>
      </c>
      <c r="G23" s="6">
        <v>3500000</v>
      </c>
      <c r="H23" s="19" t="s">
        <v>74</v>
      </c>
    </row>
    <row r="24" spans="1:8">
      <c r="A24" s="22" t="s">
        <v>47</v>
      </c>
      <c r="B24" s="10" t="s">
        <v>48</v>
      </c>
      <c r="C24" s="7" t="s">
        <v>49</v>
      </c>
      <c r="D24" s="8" t="s">
        <v>49</v>
      </c>
      <c r="E24" s="9">
        <v>10434958</v>
      </c>
      <c r="F24" s="9">
        <v>2000000</v>
      </c>
      <c r="G24" s="9">
        <f>F24-E24</f>
        <v>-8434958</v>
      </c>
      <c r="H24" s="21" t="s">
        <v>84</v>
      </c>
    </row>
    <row r="25" spans="1:8" ht="22.5">
      <c r="A25" s="18"/>
      <c r="B25" s="4"/>
      <c r="C25" s="4" t="s">
        <v>50</v>
      </c>
      <c r="D25" s="5" t="s">
        <v>50</v>
      </c>
      <c r="E25" s="6">
        <v>1200000</v>
      </c>
      <c r="F25" s="6">
        <v>2000000</v>
      </c>
      <c r="G25" s="6">
        <v>1300000</v>
      </c>
      <c r="H25" s="19" t="s">
        <v>82</v>
      </c>
    </row>
    <row r="26" spans="1:8">
      <c r="A26" s="22"/>
      <c r="B26" s="10"/>
      <c r="C26" s="7" t="s">
        <v>51</v>
      </c>
      <c r="D26" s="8" t="s">
        <v>51</v>
      </c>
      <c r="E26" s="9">
        <v>30852240</v>
      </c>
      <c r="F26" s="9"/>
      <c r="G26" s="9">
        <v>1047720</v>
      </c>
      <c r="H26" s="21" t="s">
        <v>52</v>
      </c>
    </row>
    <row r="27" spans="1:8">
      <c r="A27" s="23"/>
      <c r="B27" s="13"/>
      <c r="C27" s="4" t="s">
        <v>53</v>
      </c>
      <c r="D27" s="5" t="s">
        <v>53</v>
      </c>
      <c r="E27" s="6">
        <v>1200000</v>
      </c>
      <c r="F27" s="6">
        <v>1200000</v>
      </c>
      <c r="G27" s="6">
        <v>0</v>
      </c>
      <c r="H27" s="19" t="s">
        <v>23</v>
      </c>
    </row>
    <row r="28" spans="1:8" ht="22.5">
      <c r="A28" s="22"/>
      <c r="B28" s="10" t="s">
        <v>43</v>
      </c>
      <c r="C28" s="7" t="s">
        <v>54</v>
      </c>
      <c r="D28" s="8" t="s">
        <v>54</v>
      </c>
      <c r="E28" s="9">
        <v>1200000</v>
      </c>
      <c r="F28" s="9">
        <v>500000</v>
      </c>
      <c r="G28" s="9">
        <v>0</v>
      </c>
      <c r="H28" s="21" t="s">
        <v>55</v>
      </c>
    </row>
    <row r="29" spans="1:8">
      <c r="A29" s="23" t="s">
        <v>56</v>
      </c>
      <c r="B29" s="13"/>
      <c r="C29" s="4" t="s">
        <v>57</v>
      </c>
      <c r="D29" s="5" t="s">
        <v>57</v>
      </c>
      <c r="E29" s="6">
        <v>3729160</v>
      </c>
      <c r="F29" s="6">
        <v>4500000</v>
      </c>
      <c r="G29" s="6">
        <f>F29-E29</f>
        <v>770840</v>
      </c>
      <c r="H29" s="19" t="s">
        <v>83</v>
      </c>
    </row>
    <row r="30" spans="1:8" ht="22.5">
      <c r="A30" s="22"/>
      <c r="B30" s="7"/>
      <c r="C30" s="7" t="s">
        <v>58</v>
      </c>
      <c r="D30" s="8" t="s">
        <v>58</v>
      </c>
      <c r="E30" s="9">
        <v>7007000</v>
      </c>
      <c r="F30" s="9">
        <v>7500000</v>
      </c>
      <c r="G30" s="9">
        <v>493000</v>
      </c>
      <c r="H30" s="21" t="s">
        <v>59</v>
      </c>
    </row>
    <row r="31" spans="1:8">
      <c r="A31" s="23"/>
      <c r="B31" s="13"/>
      <c r="C31" s="4" t="s">
        <v>60</v>
      </c>
      <c r="D31" s="5" t="s">
        <v>60</v>
      </c>
      <c r="E31" s="6">
        <v>500000</v>
      </c>
      <c r="F31" s="6">
        <v>0</v>
      </c>
      <c r="G31" s="6">
        <v>0</v>
      </c>
      <c r="H31" s="19" t="s">
        <v>61</v>
      </c>
    </row>
    <row r="32" spans="1:8" ht="22.5">
      <c r="A32" s="22"/>
      <c r="B32" s="10" t="s">
        <v>62</v>
      </c>
      <c r="C32" s="7" t="s">
        <v>63</v>
      </c>
      <c r="D32" s="8" t="s">
        <v>63</v>
      </c>
      <c r="E32" s="9">
        <v>0</v>
      </c>
      <c r="F32" s="9"/>
      <c r="G32" s="9">
        <v>0</v>
      </c>
      <c r="H32" s="21" t="s">
        <v>64</v>
      </c>
    </row>
    <row r="33" spans="1:8">
      <c r="A33" s="18"/>
      <c r="B33" s="4"/>
      <c r="C33" s="4" t="s">
        <v>65</v>
      </c>
      <c r="D33" s="5" t="s">
        <v>65</v>
      </c>
      <c r="E33" s="6">
        <v>600000</v>
      </c>
      <c r="F33" s="6">
        <v>200000</v>
      </c>
      <c r="G33" s="6">
        <v>0</v>
      </c>
      <c r="H33" s="19" t="s">
        <v>66</v>
      </c>
    </row>
    <row r="34" spans="1:8">
      <c r="A34" s="20" t="s">
        <v>67</v>
      </c>
      <c r="B34" s="20" t="s">
        <v>67</v>
      </c>
      <c r="C34" s="20" t="s">
        <v>67</v>
      </c>
      <c r="D34" s="20" t="s">
        <v>67</v>
      </c>
      <c r="E34" s="6">
        <v>0</v>
      </c>
      <c r="F34" s="6">
        <v>5000000</v>
      </c>
      <c r="G34" s="6">
        <v>15000000</v>
      </c>
      <c r="H34" s="19"/>
    </row>
    <row r="35" spans="1:8">
      <c r="A35" s="20" t="s">
        <v>67</v>
      </c>
      <c r="B35" s="7" t="s">
        <v>67</v>
      </c>
      <c r="C35" s="7" t="s">
        <v>68</v>
      </c>
      <c r="D35" s="8" t="s">
        <v>68</v>
      </c>
      <c r="E35" s="9">
        <v>15000000</v>
      </c>
      <c r="F35" s="9">
        <v>6600000</v>
      </c>
      <c r="G35" s="9">
        <v>5400000</v>
      </c>
      <c r="H35" s="21" t="s">
        <v>69</v>
      </c>
    </row>
    <row r="36" spans="1:8">
      <c r="A36" s="18" t="s">
        <v>70</v>
      </c>
      <c r="B36" s="4" t="s">
        <v>70</v>
      </c>
      <c r="C36" s="4" t="s">
        <v>70</v>
      </c>
      <c r="D36" s="5" t="s">
        <v>70</v>
      </c>
      <c r="E36" s="6">
        <v>700000</v>
      </c>
      <c r="F36" s="6">
        <v>100000</v>
      </c>
      <c r="G36" s="6">
        <v>700000</v>
      </c>
      <c r="H36" s="19" t="s">
        <v>71</v>
      </c>
    </row>
    <row r="37" spans="1:8" ht="17.25" thickBot="1">
      <c r="A37" s="24"/>
      <c r="B37" s="25"/>
      <c r="C37" s="25"/>
      <c r="D37" s="26" t="s">
        <v>72</v>
      </c>
      <c r="E37" s="27">
        <v>502532638</v>
      </c>
      <c r="F37" s="27">
        <f>F12+F13+F14+F15+F16+F17+F18+F19+F20+F21+F22+F23+F24+F25+F26+F27+F28+F29+F30+F31+F32+F33+F34+F35+F36</f>
        <v>501187600</v>
      </c>
      <c r="G37" s="27">
        <f>F37-E37</f>
        <v>-1345038</v>
      </c>
      <c r="H37" s="28" t="s">
        <v>19</v>
      </c>
    </row>
  </sheetData>
  <mergeCells count="6">
    <mergeCell ref="A1:H1"/>
    <mergeCell ref="A2:D2"/>
    <mergeCell ref="E2:E3"/>
    <mergeCell ref="F2:F3"/>
    <mergeCell ref="G2:G3"/>
    <mergeCell ref="H2:H3"/>
  </mergeCells>
  <phoneticPr fontId="1" type="noConversion"/>
  <pageMargins left="0.59" right="0.13" top="0.74803149606299213" bottom="0.74803149606299213" header="0.31496062992125984" footer="0.31496062992125984"/>
  <pageSetup paperSize="9" orientation="landscape" horizontalDpi="4294967293" verticalDpi="4294967293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>
      <selection activeCell="F12" sqref="F12"/>
    </sheetView>
  </sheetViews>
  <sheetFormatPr defaultRowHeight="16.5"/>
  <cols>
    <col min="1" max="1" width="13.25" customWidth="1"/>
    <col min="2" max="2" width="12.125" customWidth="1"/>
    <col min="3" max="3" width="18.125" customWidth="1"/>
    <col min="4" max="4" width="18" customWidth="1"/>
    <col min="5" max="5" width="13.875" customWidth="1"/>
    <col min="6" max="6" width="15.25" customWidth="1"/>
    <col min="7" max="7" width="14.5" customWidth="1"/>
    <col min="8" max="8" width="20.75" customWidth="1"/>
  </cols>
  <sheetData>
    <row r="1" spans="1:8">
      <c r="A1" s="40" t="s">
        <v>0</v>
      </c>
      <c r="B1" s="41"/>
      <c r="C1" s="41"/>
      <c r="D1" s="42"/>
      <c r="E1" s="43" t="s">
        <v>1</v>
      </c>
      <c r="F1" s="43" t="s">
        <v>2</v>
      </c>
      <c r="G1" s="43" t="s">
        <v>3</v>
      </c>
      <c r="H1" s="45" t="s">
        <v>4</v>
      </c>
    </row>
    <row r="2" spans="1:8">
      <c r="A2" s="15" t="s">
        <v>5</v>
      </c>
      <c r="B2" s="29" t="s">
        <v>6</v>
      </c>
      <c r="C2" s="29" t="s">
        <v>7</v>
      </c>
      <c r="D2" s="29" t="s">
        <v>8</v>
      </c>
      <c r="E2" s="44"/>
      <c r="F2" s="44"/>
      <c r="G2" s="44"/>
      <c r="H2" s="46"/>
    </row>
    <row r="3" spans="1:8">
      <c r="A3" s="16" t="s">
        <v>9</v>
      </c>
      <c r="B3" s="1" t="s">
        <v>10</v>
      </c>
      <c r="C3" s="1" t="s">
        <v>10</v>
      </c>
      <c r="D3" s="2" t="s">
        <v>10</v>
      </c>
      <c r="E3" s="3">
        <v>64063712</v>
      </c>
      <c r="F3" s="3">
        <v>68649600</v>
      </c>
      <c r="G3" s="3">
        <f>F3-E3</f>
        <v>4585888</v>
      </c>
      <c r="H3" s="17" t="s">
        <v>73</v>
      </c>
    </row>
    <row r="4" spans="1:8" ht="45">
      <c r="A4" s="18" t="s">
        <v>11</v>
      </c>
      <c r="B4" s="4" t="s">
        <v>11</v>
      </c>
      <c r="C4" s="4" t="s">
        <v>12</v>
      </c>
      <c r="D4" s="5" t="s">
        <v>12</v>
      </c>
      <c r="E4" s="6">
        <v>30852240</v>
      </c>
      <c r="F4" s="6">
        <v>31269600</v>
      </c>
      <c r="G4" s="6">
        <f>F4-E4</f>
        <v>417360</v>
      </c>
      <c r="H4" s="19" t="s">
        <v>81</v>
      </c>
    </row>
    <row r="5" spans="1:8" ht="22.5">
      <c r="A5" s="20" t="s">
        <v>13</v>
      </c>
      <c r="B5" s="7" t="s">
        <v>13</v>
      </c>
      <c r="C5" s="7" t="s">
        <v>14</v>
      </c>
      <c r="D5" s="8" t="s">
        <v>14</v>
      </c>
      <c r="E5" s="9">
        <v>6150000</v>
      </c>
      <c r="F5" s="9">
        <v>6150000</v>
      </c>
      <c r="G5" s="9">
        <v>0</v>
      </c>
      <c r="H5" s="21" t="s">
        <v>75</v>
      </c>
    </row>
    <row r="6" spans="1:8">
      <c r="A6" s="18" t="s">
        <v>15</v>
      </c>
      <c r="B6" s="4" t="s">
        <v>15</v>
      </c>
      <c r="C6" s="4" t="s">
        <v>16</v>
      </c>
      <c r="D6" s="5" t="s">
        <v>16</v>
      </c>
      <c r="E6" s="6">
        <v>382308000</v>
      </c>
      <c r="F6" s="6">
        <v>390266160</v>
      </c>
      <c r="G6" s="6">
        <f>F6-E6</f>
        <v>7958160</v>
      </c>
      <c r="H6" s="19" t="s">
        <v>76</v>
      </c>
    </row>
    <row r="7" spans="1:8">
      <c r="A7" s="22" t="s">
        <v>17</v>
      </c>
      <c r="B7" s="10" t="s">
        <v>17</v>
      </c>
      <c r="C7" s="7" t="s">
        <v>18</v>
      </c>
      <c r="D7" s="8" t="s">
        <v>18</v>
      </c>
      <c r="E7" s="9">
        <v>4361204</v>
      </c>
      <c r="F7" s="9">
        <v>4361204</v>
      </c>
      <c r="G7" s="9">
        <v>0</v>
      </c>
      <c r="H7" s="21" t="s">
        <v>19</v>
      </c>
    </row>
    <row r="8" spans="1:8">
      <c r="A8" s="18"/>
      <c r="B8" s="4"/>
      <c r="C8" s="4" t="s">
        <v>20</v>
      </c>
      <c r="D8" s="5" t="s">
        <v>20</v>
      </c>
      <c r="E8" s="6">
        <v>481036</v>
      </c>
      <c r="F8" s="6">
        <v>481036</v>
      </c>
      <c r="G8" s="6">
        <v>0</v>
      </c>
      <c r="H8" s="19" t="s">
        <v>19</v>
      </c>
    </row>
    <row r="9" spans="1:8">
      <c r="A9" s="20" t="s">
        <v>21</v>
      </c>
      <c r="B9" s="7" t="s">
        <v>21</v>
      </c>
      <c r="C9" s="7" t="s">
        <v>22</v>
      </c>
      <c r="D9" s="8" t="s">
        <v>22</v>
      </c>
      <c r="E9" s="9">
        <v>10000</v>
      </c>
      <c r="F9" s="9">
        <v>10000</v>
      </c>
      <c r="G9" s="9">
        <v>0</v>
      </c>
      <c r="H9" s="21" t="s">
        <v>23</v>
      </c>
    </row>
    <row r="10" spans="1:8">
      <c r="A10" s="18"/>
      <c r="B10" s="4"/>
      <c r="C10" s="4"/>
      <c r="D10" s="11" t="s">
        <v>24</v>
      </c>
      <c r="E10" s="12">
        <f>E3+E4+E5+E6+E7+E8+E9</f>
        <v>488226192</v>
      </c>
      <c r="F10" s="12">
        <f>F3+F4+F5+F6+F7+F8+F9</f>
        <v>501187600</v>
      </c>
      <c r="G10" s="12">
        <f>F10-E10</f>
        <v>12961408</v>
      </c>
      <c r="H10" s="19" t="s">
        <v>19</v>
      </c>
    </row>
    <row r="11" spans="1:8" ht="22.5">
      <c r="A11" s="22"/>
      <c r="B11" s="10"/>
      <c r="C11" s="7" t="s">
        <v>25</v>
      </c>
      <c r="D11" s="8" t="s">
        <v>25</v>
      </c>
      <c r="E11" s="9">
        <v>299640000</v>
      </c>
      <c r="F11" s="9">
        <v>327378110</v>
      </c>
      <c r="G11" s="9">
        <f>F11-E11</f>
        <v>27738110</v>
      </c>
      <c r="H11" s="21" t="s">
        <v>85</v>
      </c>
    </row>
    <row r="12" spans="1:8" ht="22.5">
      <c r="A12" s="23"/>
      <c r="B12" s="13"/>
      <c r="C12" s="4" t="s">
        <v>26</v>
      </c>
      <c r="D12" s="5" t="s">
        <v>26</v>
      </c>
      <c r="E12" s="6">
        <v>10400000</v>
      </c>
      <c r="F12" s="6">
        <v>10400000</v>
      </c>
      <c r="G12" s="6">
        <v>0</v>
      </c>
      <c r="H12" s="19" t="s">
        <v>27</v>
      </c>
    </row>
    <row r="13" spans="1:8">
      <c r="A13" s="22"/>
      <c r="B13" s="10" t="s">
        <v>28</v>
      </c>
      <c r="C13" s="7" t="s">
        <v>29</v>
      </c>
      <c r="D13" s="8" t="s">
        <v>29</v>
      </c>
      <c r="E13" s="9">
        <v>29964000</v>
      </c>
      <c r="F13" s="9">
        <v>33804000</v>
      </c>
      <c r="G13" s="9">
        <f>F13-E13</f>
        <v>3840000</v>
      </c>
      <c r="H13" s="21" t="s">
        <v>30</v>
      </c>
    </row>
    <row r="14" spans="1:8">
      <c r="A14" s="23"/>
      <c r="B14" s="13"/>
      <c r="C14" s="4" t="s">
        <v>31</v>
      </c>
      <c r="D14" s="5" t="s">
        <v>31</v>
      </c>
      <c r="E14" s="6">
        <v>22505280</v>
      </c>
      <c r="F14" s="6">
        <v>23405490</v>
      </c>
      <c r="G14" s="6">
        <f>F14-E14</f>
        <v>900210</v>
      </c>
      <c r="H14" s="19" t="s">
        <v>77</v>
      </c>
    </row>
    <row r="15" spans="1:8" ht="33.75">
      <c r="A15" s="22"/>
      <c r="B15" s="7"/>
      <c r="C15" s="7" t="s">
        <v>32</v>
      </c>
      <c r="D15" s="8" t="s">
        <v>32</v>
      </c>
      <c r="E15" s="9">
        <v>2500000</v>
      </c>
      <c r="F15" s="9">
        <v>2300000</v>
      </c>
      <c r="G15" s="9">
        <v>300000</v>
      </c>
      <c r="H15" s="21" t="s">
        <v>33</v>
      </c>
    </row>
    <row r="16" spans="1:8">
      <c r="A16" s="23" t="s">
        <v>34</v>
      </c>
      <c r="B16" s="13" t="s">
        <v>35</v>
      </c>
      <c r="C16" s="4" t="s">
        <v>36</v>
      </c>
      <c r="D16" s="5" t="s">
        <v>36</v>
      </c>
      <c r="E16" s="6">
        <v>2500000</v>
      </c>
      <c r="F16" s="6">
        <v>1500000</v>
      </c>
      <c r="G16" s="6">
        <v>0</v>
      </c>
      <c r="H16" s="19" t="s">
        <v>37</v>
      </c>
    </row>
    <row r="17" spans="1:8">
      <c r="A17" s="22"/>
      <c r="B17" s="7"/>
      <c r="C17" s="7" t="s">
        <v>38</v>
      </c>
      <c r="D17" s="8" t="s">
        <v>38</v>
      </c>
      <c r="E17" s="9">
        <v>6000000</v>
      </c>
      <c r="F17" s="9">
        <v>6000000</v>
      </c>
      <c r="G17" s="9">
        <v>0</v>
      </c>
      <c r="H17" s="21" t="s">
        <v>39</v>
      </c>
    </row>
    <row r="18" spans="1:8">
      <c r="A18" s="23"/>
      <c r="B18" s="13"/>
      <c r="C18" s="4" t="s">
        <v>40</v>
      </c>
      <c r="D18" s="5" t="s">
        <v>40</v>
      </c>
      <c r="E18" s="6">
        <v>600000</v>
      </c>
      <c r="F18" s="6">
        <v>600000</v>
      </c>
      <c r="G18" s="6">
        <v>0</v>
      </c>
      <c r="H18" s="19" t="s">
        <v>41</v>
      </c>
    </row>
    <row r="19" spans="1:8" ht="45">
      <c r="A19" s="22"/>
      <c r="B19" s="10"/>
      <c r="C19" s="7" t="s">
        <v>42</v>
      </c>
      <c r="D19" s="8" t="s">
        <v>42</v>
      </c>
      <c r="E19" s="9">
        <v>20000000</v>
      </c>
      <c r="F19" s="9">
        <v>23000000</v>
      </c>
      <c r="G19" s="9">
        <v>3000000</v>
      </c>
      <c r="H19" s="21" t="s">
        <v>78</v>
      </c>
    </row>
    <row r="20" spans="1:8" ht="33.75">
      <c r="A20" s="23"/>
      <c r="B20" s="13" t="s">
        <v>43</v>
      </c>
      <c r="C20" s="4" t="s">
        <v>44</v>
      </c>
      <c r="D20" s="5" t="s">
        <v>44</v>
      </c>
      <c r="E20" s="6">
        <v>25000000</v>
      </c>
      <c r="F20" s="6">
        <v>25000000</v>
      </c>
      <c r="G20" s="6">
        <v>0</v>
      </c>
      <c r="H20" s="19" t="s">
        <v>79</v>
      </c>
    </row>
    <row r="21" spans="1:8" ht="33.75">
      <c r="A21" s="22"/>
      <c r="B21" s="10"/>
      <c r="C21" s="7" t="s">
        <v>45</v>
      </c>
      <c r="D21" s="8" t="s">
        <v>45</v>
      </c>
      <c r="E21" s="9">
        <v>4500000</v>
      </c>
      <c r="F21" s="9">
        <v>5000000</v>
      </c>
      <c r="G21" s="9">
        <v>500000</v>
      </c>
      <c r="H21" s="21" t="s">
        <v>80</v>
      </c>
    </row>
    <row r="22" spans="1:8" ht="22.5">
      <c r="A22" s="18"/>
      <c r="B22" s="4"/>
      <c r="C22" s="4" t="s">
        <v>46</v>
      </c>
      <c r="D22" s="5" t="s">
        <v>46</v>
      </c>
      <c r="E22" s="6">
        <v>6500000</v>
      </c>
      <c r="F22" s="6">
        <v>13200000</v>
      </c>
      <c r="G22" s="6">
        <v>3500000</v>
      </c>
      <c r="H22" s="19" t="s">
        <v>74</v>
      </c>
    </row>
    <row r="23" spans="1:8">
      <c r="A23" s="22" t="s">
        <v>47</v>
      </c>
      <c r="B23" s="10" t="s">
        <v>48</v>
      </c>
      <c r="C23" s="7" t="s">
        <v>49</v>
      </c>
      <c r="D23" s="8" t="s">
        <v>49</v>
      </c>
      <c r="E23" s="9">
        <v>10434958</v>
      </c>
      <c r="F23" s="9">
        <v>2000000</v>
      </c>
      <c r="G23" s="9">
        <f>F23-E23</f>
        <v>-8434958</v>
      </c>
      <c r="H23" s="21" t="s">
        <v>84</v>
      </c>
    </row>
    <row r="24" spans="1:8" ht="22.5">
      <c r="A24" s="18"/>
      <c r="B24" s="4"/>
      <c r="C24" s="4" t="s">
        <v>50</v>
      </c>
      <c r="D24" s="5" t="s">
        <v>50</v>
      </c>
      <c r="E24" s="6">
        <v>1200000</v>
      </c>
      <c r="F24" s="6">
        <v>2000000</v>
      </c>
      <c r="G24" s="6">
        <v>1300000</v>
      </c>
      <c r="H24" s="19" t="s">
        <v>82</v>
      </c>
    </row>
    <row r="25" spans="1:8">
      <c r="A25" s="22"/>
      <c r="B25" s="10"/>
      <c r="C25" s="7" t="s">
        <v>51</v>
      </c>
      <c r="D25" s="8" t="s">
        <v>51</v>
      </c>
      <c r="E25" s="9">
        <v>30852240</v>
      </c>
      <c r="F25" s="9"/>
      <c r="G25" s="9">
        <v>1047720</v>
      </c>
      <c r="H25" s="21" t="s">
        <v>52</v>
      </c>
    </row>
    <row r="26" spans="1:8">
      <c r="A26" s="23"/>
      <c r="B26" s="13"/>
      <c r="C26" s="4" t="s">
        <v>53</v>
      </c>
      <c r="D26" s="5" t="s">
        <v>53</v>
      </c>
      <c r="E26" s="6">
        <v>1200000</v>
      </c>
      <c r="F26" s="6">
        <v>1200000</v>
      </c>
      <c r="G26" s="6">
        <v>0</v>
      </c>
      <c r="H26" s="19" t="s">
        <v>23</v>
      </c>
    </row>
    <row r="27" spans="1:8" ht="22.5">
      <c r="A27" s="22"/>
      <c r="B27" s="10" t="s">
        <v>43</v>
      </c>
      <c r="C27" s="7" t="s">
        <v>54</v>
      </c>
      <c r="D27" s="8" t="s">
        <v>54</v>
      </c>
      <c r="E27" s="9">
        <v>1200000</v>
      </c>
      <c r="F27" s="9">
        <v>500000</v>
      </c>
      <c r="G27" s="9">
        <v>0</v>
      </c>
      <c r="H27" s="21" t="s">
        <v>55</v>
      </c>
    </row>
    <row r="28" spans="1:8">
      <c r="A28" s="23" t="s">
        <v>56</v>
      </c>
      <c r="B28" s="13"/>
      <c r="C28" s="4" t="s">
        <v>57</v>
      </c>
      <c r="D28" s="5" t="s">
        <v>57</v>
      </c>
      <c r="E28" s="6">
        <v>3729160</v>
      </c>
      <c r="F28" s="6">
        <v>4500000</v>
      </c>
      <c r="G28" s="6">
        <f>F28-E28</f>
        <v>770840</v>
      </c>
      <c r="H28" s="19" t="s">
        <v>83</v>
      </c>
    </row>
    <row r="29" spans="1:8" ht="22.5">
      <c r="A29" s="22"/>
      <c r="B29" s="7"/>
      <c r="C29" s="7" t="s">
        <v>58</v>
      </c>
      <c r="D29" s="8" t="s">
        <v>58</v>
      </c>
      <c r="E29" s="9">
        <v>7007000</v>
      </c>
      <c r="F29" s="9">
        <v>7500000</v>
      </c>
      <c r="G29" s="9">
        <v>493000</v>
      </c>
      <c r="H29" s="21" t="s">
        <v>59</v>
      </c>
    </row>
    <row r="30" spans="1:8">
      <c r="A30" s="23"/>
      <c r="B30" s="13"/>
      <c r="C30" s="4" t="s">
        <v>60</v>
      </c>
      <c r="D30" s="5" t="s">
        <v>60</v>
      </c>
      <c r="E30" s="6">
        <v>500000</v>
      </c>
      <c r="F30" s="6">
        <v>0</v>
      </c>
      <c r="G30" s="6">
        <v>0</v>
      </c>
      <c r="H30" s="19" t="s">
        <v>61</v>
      </c>
    </row>
    <row r="31" spans="1:8" ht="22.5">
      <c r="A31" s="22"/>
      <c r="B31" s="10" t="s">
        <v>62</v>
      </c>
      <c r="C31" s="7" t="s">
        <v>63</v>
      </c>
      <c r="D31" s="8" t="s">
        <v>63</v>
      </c>
      <c r="E31" s="9">
        <v>0</v>
      </c>
      <c r="F31" s="9"/>
      <c r="G31" s="9">
        <v>0</v>
      </c>
      <c r="H31" s="21" t="s">
        <v>64</v>
      </c>
    </row>
    <row r="32" spans="1:8">
      <c r="A32" s="18"/>
      <c r="B32" s="4"/>
      <c r="C32" s="4" t="s">
        <v>65</v>
      </c>
      <c r="D32" s="5" t="s">
        <v>65</v>
      </c>
      <c r="E32" s="6">
        <v>600000</v>
      </c>
      <c r="F32" s="6">
        <v>200000</v>
      </c>
      <c r="G32" s="6">
        <v>0</v>
      </c>
      <c r="H32" s="19" t="s">
        <v>66</v>
      </c>
    </row>
    <row r="33" spans="1:8">
      <c r="A33" s="20" t="s">
        <v>67</v>
      </c>
      <c r="B33" s="20" t="s">
        <v>67</v>
      </c>
      <c r="C33" s="20" t="s">
        <v>67</v>
      </c>
      <c r="D33" s="20" t="s">
        <v>67</v>
      </c>
      <c r="E33" s="6">
        <v>0</v>
      </c>
      <c r="F33" s="6">
        <v>5000000</v>
      </c>
      <c r="G33" s="6">
        <v>15000000</v>
      </c>
      <c r="H33" s="19"/>
    </row>
    <row r="34" spans="1:8">
      <c r="A34" s="20" t="s">
        <v>67</v>
      </c>
      <c r="B34" s="7" t="s">
        <v>67</v>
      </c>
      <c r="C34" s="7" t="s">
        <v>68</v>
      </c>
      <c r="D34" s="8" t="s">
        <v>68</v>
      </c>
      <c r="E34" s="9">
        <v>15000000</v>
      </c>
      <c r="F34" s="9">
        <v>6600000</v>
      </c>
      <c r="G34" s="9">
        <v>5400000</v>
      </c>
      <c r="H34" s="21" t="s">
        <v>69</v>
      </c>
    </row>
    <row r="35" spans="1:8">
      <c r="A35" s="18" t="s">
        <v>70</v>
      </c>
      <c r="B35" s="4" t="s">
        <v>70</v>
      </c>
      <c r="C35" s="4" t="s">
        <v>70</v>
      </c>
      <c r="D35" s="5" t="s">
        <v>70</v>
      </c>
      <c r="E35" s="6">
        <v>700000</v>
      </c>
      <c r="F35" s="6">
        <v>100000</v>
      </c>
      <c r="G35" s="6">
        <v>700000</v>
      </c>
      <c r="H35" s="19" t="s">
        <v>71</v>
      </c>
    </row>
    <row r="36" spans="1:8" ht="17.25" thickBot="1">
      <c r="A36" s="24"/>
      <c r="B36" s="25"/>
      <c r="C36" s="25"/>
      <c r="D36" s="26" t="s">
        <v>72</v>
      </c>
      <c r="E36" s="27">
        <v>502532638</v>
      </c>
      <c r="F36" s="27">
        <f>F11+F12+F13+F14+F15+F16+F17+F18+F19+F20+F21+F22+F23+F24+F25+F26+F27+F28+F29+F30+F31+F32+F33+F34+F35</f>
        <v>501187600</v>
      </c>
      <c r="G36" s="27">
        <f>F36-E36</f>
        <v>-1345038</v>
      </c>
      <c r="H36" s="28" t="s">
        <v>19</v>
      </c>
    </row>
  </sheetData>
  <mergeCells count="5">
    <mergeCell ref="A1:D1"/>
    <mergeCell ref="E1:E2"/>
    <mergeCell ref="F1:F2"/>
    <mergeCell ref="G1:G2"/>
    <mergeCell ref="H1:H2"/>
  </mergeCells>
  <phoneticPr fontId="1" type="noConversion"/>
  <pageMargins left="0.59" right="0.13" top="0.74803149606299213" bottom="0.74803149606299213" header="0.31496062992125984" footer="0.31496062992125984"/>
  <pageSetup paperSize="9" orientation="landscape" horizontalDpi="4294967293" verticalDpi="4294967293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1"/>
  <sheetViews>
    <sheetView topLeftCell="B1" workbookViewId="0">
      <selection activeCell="H19" sqref="H19"/>
    </sheetView>
  </sheetViews>
  <sheetFormatPr defaultRowHeight="16.5"/>
  <cols>
    <col min="1" max="1" width="13.25" customWidth="1"/>
    <col min="2" max="2" width="12.125" customWidth="1"/>
    <col min="3" max="3" width="18.125" customWidth="1"/>
    <col min="4" max="4" width="18" customWidth="1"/>
    <col min="5" max="5" width="13.875" customWidth="1"/>
    <col min="6" max="6" width="15.25" customWidth="1"/>
    <col min="7" max="7" width="14.5" hidden="1" customWidth="1"/>
    <col min="8" max="8" width="20.75" customWidth="1"/>
  </cols>
  <sheetData>
    <row r="1" spans="1:8" ht="48" customHeight="1" thickBot="1">
      <c r="A1" s="37" t="s">
        <v>98</v>
      </c>
      <c r="B1" s="38"/>
      <c r="C1" s="38"/>
      <c r="D1" s="38"/>
      <c r="E1" s="38"/>
      <c r="F1" s="38"/>
      <c r="G1" s="38"/>
      <c r="H1" s="39"/>
    </row>
    <row r="2" spans="1:8">
      <c r="A2" s="40" t="s">
        <v>0</v>
      </c>
      <c r="B2" s="41"/>
      <c r="C2" s="41"/>
      <c r="D2" s="42"/>
      <c r="E2" s="43" t="s">
        <v>86</v>
      </c>
      <c r="F2" s="43" t="s">
        <v>87</v>
      </c>
      <c r="G2" s="43" t="s">
        <v>3</v>
      </c>
      <c r="H2" s="45" t="s">
        <v>4</v>
      </c>
    </row>
    <row r="3" spans="1:8">
      <c r="A3" s="15" t="s">
        <v>5</v>
      </c>
      <c r="B3" s="29" t="s">
        <v>6</v>
      </c>
      <c r="C3" s="29" t="s">
        <v>7</v>
      </c>
      <c r="D3" s="29" t="s">
        <v>8</v>
      </c>
      <c r="E3" s="44"/>
      <c r="F3" s="44"/>
      <c r="G3" s="44"/>
      <c r="H3" s="46"/>
    </row>
    <row r="4" spans="1:8">
      <c r="A4" s="16" t="s">
        <v>9</v>
      </c>
      <c r="B4" s="1" t="s">
        <v>10</v>
      </c>
      <c r="C4" s="1" t="s">
        <v>10</v>
      </c>
      <c r="D4" s="2" t="s">
        <v>10</v>
      </c>
      <c r="E4" s="3">
        <v>68251407</v>
      </c>
      <c r="F4" s="3"/>
      <c r="G4" s="3">
        <f>F4-E4</f>
        <v>-68251407</v>
      </c>
      <c r="H4" s="17" t="s">
        <v>104</v>
      </c>
    </row>
    <row r="5" spans="1:8" ht="45">
      <c r="A5" s="18" t="s">
        <v>11</v>
      </c>
      <c r="B5" s="4" t="s">
        <v>11</v>
      </c>
      <c r="C5" s="4" t="s">
        <v>12</v>
      </c>
      <c r="D5" s="5" t="s">
        <v>12</v>
      </c>
      <c r="E5" s="6">
        <v>37940517</v>
      </c>
      <c r="F5" s="6"/>
      <c r="G5" s="6">
        <f>F5-E5</f>
        <v>-37940517</v>
      </c>
      <c r="H5" s="19" t="s">
        <v>81</v>
      </c>
    </row>
    <row r="6" spans="1:8" ht="22.5">
      <c r="A6" s="20" t="s">
        <v>13</v>
      </c>
      <c r="B6" s="7" t="s">
        <v>13</v>
      </c>
      <c r="C6" s="7" t="s">
        <v>14</v>
      </c>
      <c r="D6" s="8" t="s">
        <v>14</v>
      </c>
      <c r="E6" s="9">
        <v>11570937</v>
      </c>
      <c r="F6" s="9"/>
      <c r="G6" s="9">
        <v>0</v>
      </c>
      <c r="H6" s="21" t="s">
        <v>75</v>
      </c>
    </row>
    <row r="7" spans="1:8">
      <c r="A7" s="18" t="s">
        <v>15</v>
      </c>
      <c r="B7" s="4" t="s">
        <v>15</v>
      </c>
      <c r="C7" s="4" t="s">
        <v>16</v>
      </c>
      <c r="D7" s="5" t="s">
        <v>16</v>
      </c>
      <c r="E7" s="6">
        <v>339622710</v>
      </c>
      <c r="F7" s="6"/>
      <c r="G7" s="6">
        <f>F7-E7</f>
        <v>-339622710</v>
      </c>
      <c r="H7" s="19" t="s">
        <v>107</v>
      </c>
    </row>
    <row r="8" spans="1:8">
      <c r="A8" s="22" t="s">
        <v>17</v>
      </c>
      <c r="B8" s="10" t="s">
        <v>17</v>
      </c>
      <c r="C8" s="7" t="s">
        <v>18</v>
      </c>
      <c r="D8" s="8" t="s">
        <v>18</v>
      </c>
      <c r="E8" s="9">
        <v>1460244</v>
      </c>
      <c r="F8" s="9"/>
      <c r="G8" s="9">
        <v>0</v>
      </c>
      <c r="H8" s="21" t="s">
        <v>108</v>
      </c>
    </row>
    <row r="9" spans="1:8">
      <c r="A9" s="18"/>
      <c r="B9" s="4"/>
      <c r="C9" s="4" t="s">
        <v>20</v>
      </c>
      <c r="D9" s="5" t="s">
        <v>20</v>
      </c>
      <c r="E9" s="6">
        <v>481036</v>
      </c>
      <c r="F9" s="6"/>
      <c r="G9" s="6">
        <v>0</v>
      </c>
      <c r="H9" s="19" t="s">
        <v>109</v>
      </c>
    </row>
    <row r="10" spans="1:8">
      <c r="A10" s="20" t="s">
        <v>88</v>
      </c>
      <c r="B10" s="7" t="s">
        <v>88</v>
      </c>
      <c r="C10" s="7" t="s">
        <v>88</v>
      </c>
      <c r="D10" s="8" t="s">
        <v>88</v>
      </c>
      <c r="E10" s="9">
        <v>4600000</v>
      </c>
      <c r="F10" s="9"/>
      <c r="G10" s="9">
        <v>0</v>
      </c>
      <c r="H10" s="21" t="s">
        <v>110</v>
      </c>
    </row>
    <row r="11" spans="1:8">
      <c r="A11" s="20" t="s">
        <v>89</v>
      </c>
      <c r="B11" s="7" t="s">
        <v>89</v>
      </c>
      <c r="C11" s="7" t="s">
        <v>89</v>
      </c>
      <c r="D11" s="8" t="s">
        <v>90</v>
      </c>
      <c r="E11" s="9">
        <v>8636</v>
      </c>
      <c r="F11" s="9"/>
      <c r="G11" s="9"/>
      <c r="H11" s="21" t="s">
        <v>111</v>
      </c>
    </row>
    <row r="12" spans="1:8">
      <c r="A12" s="20" t="s">
        <v>89</v>
      </c>
      <c r="B12" s="7" t="s">
        <v>89</v>
      </c>
      <c r="C12" s="7" t="s">
        <v>89</v>
      </c>
      <c r="D12" s="8" t="s">
        <v>91</v>
      </c>
      <c r="E12" s="9">
        <v>176</v>
      </c>
      <c r="F12" s="9"/>
      <c r="G12" s="9"/>
      <c r="H12" s="21" t="s">
        <v>112</v>
      </c>
    </row>
    <row r="13" spans="1:8">
      <c r="A13" s="18"/>
      <c r="B13" s="4"/>
      <c r="C13" s="4"/>
      <c r="D13" s="11" t="s">
        <v>24</v>
      </c>
      <c r="E13" s="12">
        <f>SUM(E4:E12)</f>
        <v>463935663</v>
      </c>
      <c r="F13" s="12"/>
      <c r="G13" s="12">
        <f>F13-E13</f>
        <v>-463935663</v>
      </c>
      <c r="H13" s="19" t="s">
        <v>19</v>
      </c>
    </row>
    <row r="14" spans="1:8">
      <c r="A14" s="22"/>
      <c r="B14" s="10"/>
      <c r="C14" s="7" t="s">
        <v>25</v>
      </c>
      <c r="D14" s="8" t="s">
        <v>25</v>
      </c>
      <c r="E14" s="9"/>
      <c r="F14" s="9">
        <v>263818019</v>
      </c>
      <c r="G14" s="9">
        <f>F14-E14</f>
        <v>263818019</v>
      </c>
      <c r="H14" s="19" t="s">
        <v>105</v>
      </c>
    </row>
    <row r="15" spans="1:8" ht="22.5">
      <c r="A15" s="23"/>
      <c r="B15" s="13"/>
      <c r="C15" s="4" t="s">
        <v>26</v>
      </c>
      <c r="D15" s="5" t="s">
        <v>26</v>
      </c>
      <c r="E15" s="6"/>
      <c r="F15" s="6">
        <v>8800000</v>
      </c>
      <c r="G15" s="6">
        <v>0</v>
      </c>
      <c r="H15" s="19" t="s">
        <v>27</v>
      </c>
    </row>
    <row r="16" spans="1:8">
      <c r="A16" s="22"/>
      <c r="B16" s="10" t="s">
        <v>28</v>
      </c>
      <c r="C16" s="7" t="s">
        <v>29</v>
      </c>
      <c r="D16" s="8" t="s">
        <v>29</v>
      </c>
      <c r="E16" s="9"/>
      <c r="F16" s="9">
        <v>18699425</v>
      </c>
      <c r="G16" s="9">
        <f>F16-E16</f>
        <v>18699425</v>
      </c>
      <c r="H16" s="21" t="s">
        <v>30</v>
      </c>
    </row>
    <row r="17" spans="1:8">
      <c r="A17" s="23"/>
      <c r="B17" s="13"/>
      <c r="C17" s="4" t="s">
        <v>31</v>
      </c>
      <c r="D17" s="5" t="s">
        <v>31</v>
      </c>
      <c r="E17" s="6"/>
      <c r="F17" s="6">
        <v>45299630</v>
      </c>
      <c r="G17" s="6">
        <f>F17-E17</f>
        <v>45299630</v>
      </c>
      <c r="H17" s="19" t="s">
        <v>106</v>
      </c>
    </row>
    <row r="18" spans="1:8" ht="33.75">
      <c r="A18" s="22"/>
      <c r="B18" s="7"/>
      <c r="C18" s="7" t="s">
        <v>32</v>
      </c>
      <c r="D18" s="8" t="s">
        <v>32</v>
      </c>
      <c r="E18" s="9"/>
      <c r="F18" s="9">
        <v>893300</v>
      </c>
      <c r="G18" s="9">
        <v>300000</v>
      </c>
      <c r="H18" s="21" t="s">
        <v>119</v>
      </c>
    </row>
    <row r="19" spans="1:8">
      <c r="A19" s="23" t="s">
        <v>34</v>
      </c>
      <c r="B19" s="13" t="s">
        <v>35</v>
      </c>
      <c r="C19" s="4" t="s">
        <v>36</v>
      </c>
      <c r="D19" s="5" t="s">
        <v>36</v>
      </c>
      <c r="E19" s="6"/>
      <c r="F19" s="6">
        <v>1645840</v>
      </c>
      <c r="G19" s="6">
        <v>0</v>
      </c>
      <c r="H19" s="19" t="s">
        <v>120</v>
      </c>
    </row>
    <row r="20" spans="1:8">
      <c r="A20" s="22"/>
      <c r="B20" s="7"/>
      <c r="C20" s="7" t="s">
        <v>38</v>
      </c>
      <c r="D20" s="8" t="s">
        <v>38</v>
      </c>
      <c r="E20" s="9"/>
      <c r="F20" s="9">
        <v>2000000</v>
      </c>
      <c r="G20" s="9">
        <v>0</v>
      </c>
      <c r="H20" s="21" t="s">
        <v>93</v>
      </c>
    </row>
    <row r="21" spans="1:8">
      <c r="A21" s="23"/>
      <c r="B21" s="13"/>
      <c r="C21" s="4" t="s">
        <v>40</v>
      </c>
      <c r="D21" s="5" t="s">
        <v>40</v>
      </c>
      <c r="E21" s="6"/>
      <c r="F21" s="6">
        <v>481000</v>
      </c>
      <c r="G21" s="6">
        <v>0</v>
      </c>
      <c r="H21" s="19" t="s">
        <v>41</v>
      </c>
    </row>
    <row r="22" spans="1:8" ht="45">
      <c r="A22" s="22"/>
      <c r="B22" s="10"/>
      <c r="C22" s="7" t="s">
        <v>42</v>
      </c>
      <c r="D22" s="8" t="s">
        <v>42</v>
      </c>
      <c r="E22" s="9"/>
      <c r="F22" s="9">
        <v>15361370</v>
      </c>
      <c r="G22" s="9">
        <v>3000000</v>
      </c>
      <c r="H22" s="21" t="s">
        <v>113</v>
      </c>
    </row>
    <row r="23" spans="1:8" ht="33.75">
      <c r="A23" s="23"/>
      <c r="B23" s="13" t="s">
        <v>43</v>
      </c>
      <c r="C23" s="4" t="s">
        <v>44</v>
      </c>
      <c r="D23" s="5" t="s">
        <v>44</v>
      </c>
      <c r="E23" s="6"/>
      <c r="F23" s="6">
        <v>16782490</v>
      </c>
      <c r="G23" s="6">
        <v>0</v>
      </c>
      <c r="H23" s="19" t="s">
        <v>114</v>
      </c>
    </row>
    <row r="24" spans="1:8" ht="33.75">
      <c r="A24" s="22"/>
      <c r="B24" s="10"/>
      <c r="C24" s="7" t="s">
        <v>45</v>
      </c>
      <c r="D24" s="8" t="s">
        <v>45</v>
      </c>
      <c r="E24" s="9"/>
      <c r="F24" s="9">
        <v>6204420</v>
      </c>
      <c r="G24" s="9">
        <v>500000</v>
      </c>
      <c r="H24" s="21" t="s">
        <v>115</v>
      </c>
    </row>
    <row r="25" spans="1:8" ht="22.5">
      <c r="A25" s="18"/>
      <c r="B25" s="4"/>
      <c r="C25" s="4" t="s">
        <v>46</v>
      </c>
      <c r="D25" s="5" t="s">
        <v>46</v>
      </c>
      <c r="E25" s="6"/>
      <c r="F25" s="6">
        <v>6462344</v>
      </c>
      <c r="G25" s="6">
        <v>3500000</v>
      </c>
      <c r="H25" s="19" t="s">
        <v>95</v>
      </c>
    </row>
    <row r="26" spans="1:8" ht="22.5">
      <c r="A26" s="22" t="s">
        <v>47</v>
      </c>
      <c r="B26" s="10" t="s">
        <v>48</v>
      </c>
      <c r="C26" s="7" t="s">
        <v>49</v>
      </c>
      <c r="D26" s="8" t="s">
        <v>49</v>
      </c>
      <c r="E26" s="9"/>
      <c r="F26" s="9">
        <v>4515078</v>
      </c>
      <c r="G26" s="9">
        <f>F26-E26</f>
        <v>4515078</v>
      </c>
      <c r="H26" s="21" t="s">
        <v>94</v>
      </c>
    </row>
    <row r="27" spans="1:8" ht="33.75">
      <c r="A27" s="18"/>
      <c r="B27" s="4"/>
      <c r="C27" s="4" t="s">
        <v>50</v>
      </c>
      <c r="D27" s="5" t="s">
        <v>50</v>
      </c>
      <c r="E27" s="6"/>
      <c r="F27" s="6">
        <v>320000</v>
      </c>
      <c r="G27" s="6">
        <v>1300000</v>
      </c>
      <c r="H27" s="19" t="s">
        <v>116</v>
      </c>
    </row>
    <row r="28" spans="1:8">
      <c r="A28" s="22"/>
      <c r="B28" s="10"/>
      <c r="C28" s="7" t="s">
        <v>51</v>
      </c>
      <c r="D28" s="8" t="s">
        <v>51</v>
      </c>
      <c r="E28" s="9"/>
      <c r="F28" s="9">
        <v>33390224</v>
      </c>
      <c r="G28" s="9">
        <v>1047720</v>
      </c>
      <c r="H28" s="21" t="s">
        <v>52</v>
      </c>
    </row>
    <row r="29" spans="1:8">
      <c r="A29" s="23"/>
      <c r="B29" s="13"/>
      <c r="C29" s="4" t="s">
        <v>53</v>
      </c>
      <c r="D29" s="5" t="s">
        <v>53</v>
      </c>
      <c r="E29" s="6"/>
      <c r="F29" s="6">
        <v>0</v>
      </c>
      <c r="G29" s="6">
        <v>0</v>
      </c>
      <c r="H29" s="19" t="s">
        <v>23</v>
      </c>
    </row>
    <row r="30" spans="1:8" ht="22.5">
      <c r="A30" s="22"/>
      <c r="B30" s="10" t="s">
        <v>43</v>
      </c>
      <c r="C30" s="7" t="s">
        <v>54</v>
      </c>
      <c r="D30" s="8" t="s">
        <v>54</v>
      </c>
      <c r="E30" s="9"/>
      <c r="F30" s="9">
        <v>0</v>
      </c>
      <c r="G30" s="9">
        <v>0</v>
      </c>
      <c r="H30" s="21" t="s">
        <v>55</v>
      </c>
    </row>
    <row r="31" spans="1:8">
      <c r="A31" s="23" t="s">
        <v>56</v>
      </c>
      <c r="B31" s="13"/>
      <c r="C31" s="4" t="s">
        <v>57</v>
      </c>
      <c r="D31" s="5" t="s">
        <v>57</v>
      </c>
      <c r="E31" s="6"/>
      <c r="F31" s="6">
        <v>4616000</v>
      </c>
      <c r="G31" s="6">
        <f>F31-E31</f>
        <v>4616000</v>
      </c>
      <c r="H31" s="19" t="s">
        <v>83</v>
      </c>
    </row>
    <row r="32" spans="1:8">
      <c r="A32" s="23"/>
      <c r="B32" s="13"/>
      <c r="C32" s="4" t="s">
        <v>92</v>
      </c>
      <c r="D32" s="5" t="s">
        <v>92</v>
      </c>
      <c r="E32" s="6"/>
      <c r="F32" s="6">
        <v>88000</v>
      </c>
      <c r="G32" s="6"/>
      <c r="H32" s="19" t="s">
        <v>117</v>
      </c>
    </row>
    <row r="33" spans="1:8" ht="22.5">
      <c r="A33" s="22"/>
      <c r="B33" s="7"/>
      <c r="C33" s="7" t="s">
        <v>58</v>
      </c>
      <c r="D33" s="8" t="s">
        <v>58</v>
      </c>
      <c r="E33" s="9"/>
      <c r="F33" s="9">
        <v>2280630</v>
      </c>
      <c r="G33" s="9">
        <v>493000</v>
      </c>
      <c r="H33" s="21" t="s">
        <v>59</v>
      </c>
    </row>
    <row r="34" spans="1:8">
      <c r="A34" s="23"/>
      <c r="B34" s="13"/>
      <c r="C34" s="4" t="s">
        <v>60</v>
      </c>
      <c r="D34" s="5" t="s">
        <v>60</v>
      </c>
      <c r="E34" s="6"/>
      <c r="F34" s="6">
        <v>0</v>
      </c>
      <c r="G34" s="6">
        <v>0</v>
      </c>
      <c r="H34" s="19" t="s">
        <v>61</v>
      </c>
    </row>
    <row r="35" spans="1:8" ht="22.5">
      <c r="A35" s="22"/>
      <c r="B35" s="10" t="s">
        <v>62</v>
      </c>
      <c r="C35" s="7" t="s">
        <v>63</v>
      </c>
      <c r="D35" s="8" t="s">
        <v>63</v>
      </c>
      <c r="E35" s="9"/>
      <c r="F35" s="9"/>
      <c r="G35" s="9">
        <v>0</v>
      </c>
      <c r="H35" s="21" t="s">
        <v>64</v>
      </c>
    </row>
    <row r="36" spans="1:8">
      <c r="A36" s="18"/>
      <c r="B36" s="4"/>
      <c r="C36" s="4" t="s">
        <v>65</v>
      </c>
      <c r="D36" s="5" t="s">
        <v>65</v>
      </c>
      <c r="E36" s="6"/>
      <c r="F36" s="6">
        <v>130000</v>
      </c>
      <c r="G36" s="6">
        <v>0</v>
      </c>
      <c r="H36" s="19" t="s">
        <v>66</v>
      </c>
    </row>
    <row r="37" spans="1:8" ht="22.5">
      <c r="A37" s="20" t="s">
        <v>67</v>
      </c>
      <c r="B37" s="20" t="s">
        <v>67</v>
      </c>
      <c r="C37" s="20" t="s">
        <v>67</v>
      </c>
      <c r="D37" s="20" t="s">
        <v>67</v>
      </c>
      <c r="E37" s="6"/>
      <c r="F37" s="6">
        <v>23200000</v>
      </c>
      <c r="G37" s="6">
        <v>15000000</v>
      </c>
      <c r="H37" s="19" t="s">
        <v>118</v>
      </c>
    </row>
    <row r="38" spans="1:8">
      <c r="A38" s="20" t="s">
        <v>67</v>
      </c>
      <c r="B38" s="7" t="s">
        <v>67</v>
      </c>
      <c r="C38" s="7" t="s">
        <v>68</v>
      </c>
      <c r="D38" s="8" t="s">
        <v>68</v>
      </c>
      <c r="E38" s="9"/>
      <c r="F38" s="9">
        <v>6155100</v>
      </c>
      <c r="G38" s="9">
        <v>5400000</v>
      </c>
      <c r="H38" s="21" t="s">
        <v>69</v>
      </c>
    </row>
    <row r="39" spans="1:8">
      <c r="A39" s="18" t="s">
        <v>70</v>
      </c>
      <c r="B39" s="4" t="s">
        <v>70</v>
      </c>
      <c r="C39" s="4" t="s">
        <v>70</v>
      </c>
      <c r="D39" s="5" t="s">
        <v>70</v>
      </c>
      <c r="E39" s="6"/>
      <c r="F39" s="6">
        <v>0</v>
      </c>
      <c r="G39" s="6">
        <v>700000</v>
      </c>
      <c r="H39" s="19" t="s">
        <v>71</v>
      </c>
    </row>
    <row r="40" spans="1:8">
      <c r="A40" s="30" t="s">
        <v>96</v>
      </c>
      <c r="B40" s="31" t="s">
        <v>96</v>
      </c>
      <c r="C40" s="31" t="s">
        <v>97</v>
      </c>
      <c r="D40" s="32" t="s">
        <v>97</v>
      </c>
      <c r="E40" s="33"/>
      <c r="F40" s="33">
        <v>2792793</v>
      </c>
      <c r="G40" s="33"/>
      <c r="H40" s="34" t="s">
        <v>100</v>
      </c>
    </row>
    <row r="41" spans="1:8" ht="17.25" thickBot="1">
      <c r="A41" s="24"/>
      <c r="B41" s="25"/>
      <c r="C41" s="25"/>
      <c r="D41" s="26" t="s">
        <v>72</v>
      </c>
      <c r="E41" s="27"/>
      <c r="F41" s="27">
        <f>SUM(F14:F40)</f>
        <v>463935663</v>
      </c>
      <c r="G41" s="27">
        <f>F41-E41</f>
        <v>463935663</v>
      </c>
      <c r="H41" s="28" t="s">
        <v>19</v>
      </c>
    </row>
  </sheetData>
  <mergeCells count="6">
    <mergeCell ref="A1:H1"/>
    <mergeCell ref="A2:D2"/>
    <mergeCell ref="E2:E3"/>
    <mergeCell ref="F2:F3"/>
    <mergeCell ref="G2:G3"/>
    <mergeCell ref="H2:H3"/>
  </mergeCells>
  <phoneticPr fontId="1" type="noConversion"/>
  <pageMargins left="1.1299999999999999" right="0.13" top="0.74803149606299213" bottom="0.74803149606299213" header="0.31496062992125984" footer="0.31496062992125984"/>
  <pageSetup paperSize="9" orientation="landscape" horizontalDpi="4294967293" verticalDpi="4294967293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9"/>
  <sheetViews>
    <sheetView tabSelected="1" topLeftCell="A7" workbookViewId="0">
      <selection activeCell="H14" sqref="H14"/>
    </sheetView>
  </sheetViews>
  <sheetFormatPr defaultRowHeight="16.5"/>
  <cols>
    <col min="1" max="1" width="13.25" customWidth="1"/>
    <col min="2" max="2" width="12.125" customWidth="1"/>
    <col min="3" max="3" width="18.125" customWidth="1"/>
    <col min="4" max="4" width="18" customWidth="1"/>
    <col min="5" max="5" width="13.875" customWidth="1"/>
    <col min="6" max="6" width="15.25" customWidth="1"/>
    <col min="7" max="7" width="14.5" customWidth="1"/>
    <col min="8" max="8" width="20.75" customWidth="1"/>
    <col min="12" max="12" width="9.375" bestFit="1" customWidth="1"/>
  </cols>
  <sheetData>
    <row r="1" spans="1:8" ht="45.75" customHeight="1" thickBot="1">
      <c r="A1" s="37" t="s">
        <v>99</v>
      </c>
      <c r="B1" s="38"/>
      <c r="C1" s="38"/>
      <c r="D1" s="38"/>
      <c r="E1" s="38"/>
      <c r="F1" s="38"/>
      <c r="G1" s="38"/>
      <c r="H1" s="39"/>
    </row>
    <row r="2" spans="1:8">
      <c r="A2" s="40" t="s">
        <v>0</v>
      </c>
      <c r="B2" s="41"/>
      <c r="C2" s="41"/>
      <c r="D2" s="42"/>
      <c r="E2" s="43" t="s">
        <v>1</v>
      </c>
      <c r="F2" s="43" t="s">
        <v>2</v>
      </c>
      <c r="G2" s="43" t="s">
        <v>3</v>
      </c>
      <c r="H2" s="45" t="s">
        <v>4</v>
      </c>
    </row>
    <row r="3" spans="1:8">
      <c r="A3" s="15" t="s">
        <v>5</v>
      </c>
      <c r="B3" s="35" t="s">
        <v>6</v>
      </c>
      <c r="C3" s="35" t="s">
        <v>7</v>
      </c>
      <c r="D3" s="35" t="s">
        <v>8</v>
      </c>
      <c r="E3" s="44"/>
      <c r="F3" s="44"/>
      <c r="G3" s="44"/>
      <c r="H3" s="46"/>
    </row>
    <row r="4" spans="1:8">
      <c r="A4" s="16" t="s">
        <v>9</v>
      </c>
      <c r="B4" s="1" t="s">
        <v>10</v>
      </c>
      <c r="C4" s="1" t="s">
        <v>10</v>
      </c>
      <c r="D4" s="2" t="s">
        <v>10</v>
      </c>
      <c r="E4" s="3">
        <v>64063712</v>
      </c>
      <c r="F4" s="3">
        <v>68649600</v>
      </c>
      <c r="G4" s="3">
        <f>F4-E4</f>
        <v>4585888</v>
      </c>
      <c r="H4" s="17" t="s">
        <v>73</v>
      </c>
    </row>
    <row r="5" spans="1:8" ht="45">
      <c r="A5" s="18" t="s">
        <v>11</v>
      </c>
      <c r="B5" s="4" t="s">
        <v>11</v>
      </c>
      <c r="C5" s="4" t="s">
        <v>12</v>
      </c>
      <c r="D5" s="5" t="s">
        <v>12</v>
      </c>
      <c r="E5" s="6">
        <v>30852240</v>
      </c>
      <c r="F5" s="6">
        <v>31269600</v>
      </c>
      <c r="G5" s="6">
        <f>F5-E5</f>
        <v>417360</v>
      </c>
      <c r="H5" s="19" t="s">
        <v>81</v>
      </c>
    </row>
    <row r="6" spans="1:8" ht="22.5">
      <c r="A6" s="20" t="s">
        <v>13</v>
      </c>
      <c r="B6" s="7" t="s">
        <v>13</v>
      </c>
      <c r="C6" s="7" t="s">
        <v>14</v>
      </c>
      <c r="D6" s="8" t="s">
        <v>14</v>
      </c>
      <c r="E6" s="9">
        <v>6150000</v>
      </c>
      <c r="F6" s="9">
        <v>6150000</v>
      </c>
      <c r="G6" s="9">
        <v>0</v>
      </c>
      <c r="H6" s="21" t="s">
        <v>75</v>
      </c>
    </row>
    <row r="7" spans="1:8">
      <c r="A7" s="18" t="s">
        <v>15</v>
      </c>
      <c r="B7" s="4" t="s">
        <v>15</v>
      </c>
      <c r="C7" s="4" t="s">
        <v>16</v>
      </c>
      <c r="D7" s="5" t="s">
        <v>16</v>
      </c>
      <c r="E7" s="6">
        <v>382308000</v>
      </c>
      <c r="F7" s="6">
        <v>390266160</v>
      </c>
      <c r="G7" s="6">
        <f>F7-E7</f>
        <v>7958160</v>
      </c>
      <c r="H7" s="19"/>
    </row>
    <row r="8" spans="1:8">
      <c r="A8" s="22" t="s">
        <v>17</v>
      </c>
      <c r="B8" s="10" t="s">
        <v>17</v>
      </c>
      <c r="C8" s="7" t="s">
        <v>18</v>
      </c>
      <c r="D8" s="8" t="s">
        <v>18</v>
      </c>
      <c r="E8" s="9">
        <v>4361204</v>
      </c>
      <c r="F8" s="9">
        <v>4361204</v>
      </c>
      <c r="G8" s="9">
        <v>0</v>
      </c>
      <c r="H8" s="21" t="s">
        <v>19</v>
      </c>
    </row>
    <row r="9" spans="1:8">
      <c r="A9" s="18"/>
      <c r="B9" s="4"/>
      <c r="C9" s="4" t="s">
        <v>20</v>
      </c>
      <c r="D9" s="5" t="s">
        <v>20</v>
      </c>
      <c r="E9" s="6">
        <v>481036</v>
      </c>
      <c r="F9" s="6">
        <v>481036</v>
      </c>
      <c r="G9" s="6">
        <v>0</v>
      </c>
      <c r="H9" s="19" t="s">
        <v>19</v>
      </c>
    </row>
    <row r="10" spans="1:8">
      <c r="A10" s="20" t="s">
        <v>21</v>
      </c>
      <c r="B10" s="7" t="s">
        <v>21</v>
      </c>
      <c r="C10" s="7" t="s">
        <v>22</v>
      </c>
      <c r="D10" s="8" t="s">
        <v>22</v>
      </c>
      <c r="E10" s="9">
        <v>10000</v>
      </c>
      <c r="F10" s="9">
        <v>10000</v>
      </c>
      <c r="G10" s="9">
        <v>0</v>
      </c>
      <c r="H10" s="21" t="s">
        <v>23</v>
      </c>
    </row>
    <row r="11" spans="1:8">
      <c r="A11" s="18"/>
      <c r="B11" s="4"/>
      <c r="C11" s="4"/>
      <c r="D11" s="11" t="s">
        <v>24</v>
      </c>
      <c r="E11" s="12">
        <f>E4+E5+E6+E7+E8+E9+E10</f>
        <v>488226192</v>
      </c>
      <c r="F11" s="12">
        <f>F4+F5+F6+F7+F8+F9+F10</f>
        <v>501187600</v>
      </c>
      <c r="G11" s="12">
        <f t="shared" ref="G11:G16" si="0">F11-E11</f>
        <v>12961408</v>
      </c>
      <c r="H11" s="19" t="s">
        <v>19</v>
      </c>
    </row>
    <row r="12" spans="1:8" ht="22.5">
      <c r="A12" s="22"/>
      <c r="B12" s="10"/>
      <c r="C12" s="7" t="s">
        <v>25</v>
      </c>
      <c r="D12" s="8" t="s">
        <v>25</v>
      </c>
      <c r="E12" s="9">
        <v>299640000</v>
      </c>
      <c r="F12" s="9">
        <v>301555824</v>
      </c>
      <c r="G12" s="9">
        <f t="shared" si="0"/>
        <v>1915824</v>
      </c>
      <c r="H12" s="21" t="s">
        <v>85</v>
      </c>
    </row>
    <row r="13" spans="1:8" ht="45">
      <c r="A13" s="22"/>
      <c r="B13" s="10" t="s">
        <v>28</v>
      </c>
      <c r="C13" s="7" t="s">
        <v>29</v>
      </c>
      <c r="D13" s="8" t="s">
        <v>29</v>
      </c>
      <c r="E13" s="9">
        <v>29964000</v>
      </c>
      <c r="F13" s="9">
        <v>35337842</v>
      </c>
      <c r="G13" s="9">
        <f t="shared" si="0"/>
        <v>5373842</v>
      </c>
      <c r="H13" s="21" t="s">
        <v>126</v>
      </c>
    </row>
    <row r="14" spans="1:8">
      <c r="A14" s="23"/>
      <c r="B14" s="13"/>
      <c r="C14" s="4" t="s">
        <v>31</v>
      </c>
      <c r="D14" s="5" t="s">
        <v>31</v>
      </c>
      <c r="E14" s="6">
        <v>22505280</v>
      </c>
      <c r="F14" s="6">
        <v>24593720</v>
      </c>
      <c r="G14" s="6">
        <f t="shared" si="0"/>
        <v>2088440</v>
      </c>
      <c r="H14" s="19" t="s">
        <v>77</v>
      </c>
    </row>
    <row r="15" spans="1:8" ht="112.5">
      <c r="A15" s="22"/>
      <c r="B15" s="7"/>
      <c r="C15" s="7" t="s">
        <v>32</v>
      </c>
      <c r="D15" s="8" t="s">
        <v>32</v>
      </c>
      <c r="E15" s="9">
        <v>2500000</v>
      </c>
      <c r="F15" s="9">
        <v>10730000</v>
      </c>
      <c r="G15" s="9">
        <f t="shared" si="0"/>
        <v>8230000</v>
      </c>
      <c r="H15" s="21" t="s">
        <v>121</v>
      </c>
    </row>
    <row r="16" spans="1:8" ht="22.5">
      <c r="A16" s="23" t="s">
        <v>34</v>
      </c>
      <c r="B16" s="13" t="s">
        <v>35</v>
      </c>
      <c r="C16" s="4" t="s">
        <v>36</v>
      </c>
      <c r="D16" s="5" t="s">
        <v>36</v>
      </c>
      <c r="E16" s="6">
        <v>2500000</v>
      </c>
      <c r="F16" s="6">
        <v>1300000</v>
      </c>
      <c r="G16" s="6">
        <f t="shared" si="0"/>
        <v>-1200000</v>
      </c>
      <c r="H16" s="19" t="s">
        <v>122</v>
      </c>
    </row>
    <row r="17" spans="1:12">
      <c r="A17" s="22"/>
      <c r="B17" s="7"/>
      <c r="C17" s="7" t="s">
        <v>38</v>
      </c>
      <c r="D17" s="8" t="s">
        <v>38</v>
      </c>
      <c r="E17" s="9">
        <v>6000000</v>
      </c>
      <c r="F17" s="9">
        <v>6000000</v>
      </c>
      <c r="G17" s="9">
        <v>0</v>
      </c>
      <c r="H17" s="21" t="s">
        <v>39</v>
      </c>
    </row>
    <row r="18" spans="1:12">
      <c r="A18" s="23"/>
      <c r="B18" s="13"/>
      <c r="C18" s="4" t="s">
        <v>40</v>
      </c>
      <c r="D18" s="5" t="s">
        <v>40</v>
      </c>
      <c r="E18" s="6">
        <v>600000</v>
      </c>
      <c r="F18" s="6">
        <v>600000</v>
      </c>
      <c r="G18" s="6">
        <v>0</v>
      </c>
      <c r="H18" s="19" t="s">
        <v>41</v>
      </c>
    </row>
    <row r="19" spans="1:12" ht="90">
      <c r="A19" s="22"/>
      <c r="B19" s="10"/>
      <c r="C19" s="7" t="s">
        <v>42</v>
      </c>
      <c r="D19" s="8" t="s">
        <v>42</v>
      </c>
      <c r="E19" s="9">
        <v>20000000</v>
      </c>
      <c r="F19" s="9">
        <v>21000000</v>
      </c>
      <c r="G19" s="9">
        <f>F19-E19</f>
        <v>1000000</v>
      </c>
      <c r="H19" s="21" t="s">
        <v>123</v>
      </c>
    </row>
    <row r="20" spans="1:12" ht="67.5">
      <c r="A20" s="23"/>
      <c r="B20" s="13" t="s">
        <v>43</v>
      </c>
      <c r="C20" s="4" t="s">
        <v>44</v>
      </c>
      <c r="D20" s="5" t="s">
        <v>44</v>
      </c>
      <c r="E20" s="6">
        <v>25000000</v>
      </c>
      <c r="F20" s="6">
        <v>23000000</v>
      </c>
      <c r="G20" s="6">
        <f>F20-E20</f>
        <v>-2000000</v>
      </c>
      <c r="H20" s="19" t="s">
        <v>125</v>
      </c>
    </row>
    <row r="21" spans="1:12" ht="45">
      <c r="A21" s="22"/>
      <c r="B21" s="10"/>
      <c r="C21" s="7" t="s">
        <v>45</v>
      </c>
      <c r="D21" s="8" t="s">
        <v>45</v>
      </c>
      <c r="E21" s="9">
        <v>4500000</v>
      </c>
      <c r="F21" s="9">
        <v>5000000</v>
      </c>
      <c r="G21" s="9">
        <v>500000</v>
      </c>
      <c r="H21" s="21" t="s">
        <v>124</v>
      </c>
    </row>
    <row r="22" spans="1:12" ht="22.5">
      <c r="A22" s="18"/>
      <c r="B22" s="4"/>
      <c r="C22" s="4" t="s">
        <v>46</v>
      </c>
      <c r="D22" s="5" t="s">
        <v>46</v>
      </c>
      <c r="E22" s="6">
        <v>6500000</v>
      </c>
      <c r="F22" s="6">
        <v>10200000</v>
      </c>
      <c r="G22" s="6">
        <f>F22-E22</f>
        <v>3700000</v>
      </c>
      <c r="H22" s="19" t="s">
        <v>101</v>
      </c>
    </row>
    <row r="23" spans="1:12" ht="22.5">
      <c r="A23" s="22" t="s">
        <v>47</v>
      </c>
      <c r="B23" s="10" t="s">
        <v>48</v>
      </c>
      <c r="C23" s="7" t="s">
        <v>49</v>
      </c>
      <c r="D23" s="8" t="s">
        <v>49</v>
      </c>
      <c r="E23" s="9">
        <v>10434958</v>
      </c>
      <c r="F23" s="9">
        <v>3700000</v>
      </c>
      <c r="G23" s="9">
        <f>F23-E23</f>
        <v>-6734958</v>
      </c>
      <c r="H23" s="21" t="s">
        <v>103</v>
      </c>
    </row>
    <row r="24" spans="1:12" ht="22.5">
      <c r="A24" s="18"/>
      <c r="B24" s="4"/>
      <c r="C24" s="4" t="s">
        <v>50</v>
      </c>
      <c r="D24" s="5" t="s">
        <v>50</v>
      </c>
      <c r="E24" s="6">
        <v>1200000</v>
      </c>
      <c r="F24" s="6">
        <v>1200000</v>
      </c>
      <c r="G24" s="6">
        <f>F24-E24</f>
        <v>0</v>
      </c>
      <c r="H24" s="19" t="s">
        <v>82</v>
      </c>
    </row>
    <row r="25" spans="1:12">
      <c r="A25" s="22"/>
      <c r="B25" s="10"/>
      <c r="C25" s="7" t="s">
        <v>51</v>
      </c>
      <c r="D25" s="8" t="s">
        <v>51</v>
      </c>
      <c r="E25" s="9">
        <v>30852240</v>
      </c>
      <c r="F25" s="6">
        <v>31269600</v>
      </c>
      <c r="G25" s="9">
        <f>F25-E25</f>
        <v>417360</v>
      </c>
      <c r="H25" s="21" t="s">
        <v>52</v>
      </c>
    </row>
    <row r="26" spans="1:12">
      <c r="A26" s="23"/>
      <c r="B26" s="13"/>
      <c r="C26" s="4" t="s">
        <v>53</v>
      </c>
      <c r="D26" s="5" t="s">
        <v>53</v>
      </c>
      <c r="E26" s="6">
        <v>1200000</v>
      </c>
      <c r="F26" s="6">
        <v>1200000</v>
      </c>
      <c r="G26" s="6">
        <v>0</v>
      </c>
      <c r="H26" s="19" t="s">
        <v>23</v>
      </c>
    </row>
    <row r="27" spans="1:12" ht="22.5">
      <c r="A27" s="22"/>
      <c r="B27" s="10" t="s">
        <v>43</v>
      </c>
      <c r="C27" s="7" t="s">
        <v>54</v>
      </c>
      <c r="D27" s="8" t="s">
        <v>54</v>
      </c>
      <c r="E27" s="9">
        <v>1200000</v>
      </c>
      <c r="F27" s="9">
        <v>500000</v>
      </c>
      <c r="G27" s="9">
        <f>F27-E27</f>
        <v>-700000</v>
      </c>
      <c r="H27" s="21" t="s">
        <v>55</v>
      </c>
    </row>
    <row r="28" spans="1:12">
      <c r="A28" s="23" t="s">
        <v>56</v>
      </c>
      <c r="B28" s="13"/>
      <c r="C28" s="4" t="s">
        <v>57</v>
      </c>
      <c r="D28" s="5" t="s">
        <v>57</v>
      </c>
      <c r="E28" s="6">
        <v>3729160</v>
      </c>
      <c r="F28" s="6">
        <v>4124580</v>
      </c>
      <c r="G28" s="6">
        <f>F28-E28</f>
        <v>395420</v>
      </c>
      <c r="H28" s="19" t="s">
        <v>83</v>
      </c>
    </row>
    <row r="29" spans="1:12" ht="22.5">
      <c r="A29" s="22"/>
      <c r="B29" s="7"/>
      <c r="C29" s="7" t="s">
        <v>58</v>
      </c>
      <c r="D29" s="8" t="s">
        <v>58</v>
      </c>
      <c r="E29" s="9">
        <v>7007000</v>
      </c>
      <c r="F29" s="9">
        <v>7866034</v>
      </c>
      <c r="G29" s="9">
        <f>F29-E29</f>
        <v>859034</v>
      </c>
      <c r="H29" s="21" t="s">
        <v>59</v>
      </c>
    </row>
    <row r="30" spans="1:12">
      <c r="A30" s="23"/>
      <c r="B30" s="13"/>
      <c r="C30" s="4" t="s">
        <v>60</v>
      </c>
      <c r="D30" s="5" t="s">
        <v>60</v>
      </c>
      <c r="E30" s="6">
        <v>500000</v>
      </c>
      <c r="F30" s="6">
        <v>0</v>
      </c>
      <c r="G30" s="6">
        <v>0</v>
      </c>
      <c r="H30" s="19"/>
    </row>
    <row r="31" spans="1:12" ht="22.5">
      <c r="A31" s="22"/>
      <c r="B31" s="10" t="s">
        <v>62</v>
      </c>
      <c r="C31" s="7" t="s">
        <v>63</v>
      </c>
      <c r="D31" s="8" t="s">
        <v>63</v>
      </c>
      <c r="E31" s="9">
        <v>0</v>
      </c>
      <c r="F31" s="9">
        <v>0</v>
      </c>
      <c r="G31" s="9">
        <v>0</v>
      </c>
      <c r="H31" s="21" t="s">
        <v>64</v>
      </c>
    </row>
    <row r="32" spans="1:12">
      <c r="A32" s="18"/>
      <c r="B32" s="4"/>
      <c r="C32" s="4" t="s">
        <v>65</v>
      </c>
      <c r="D32" s="5" t="s">
        <v>65</v>
      </c>
      <c r="E32" s="6">
        <v>600000</v>
      </c>
      <c r="F32" s="6">
        <v>360000</v>
      </c>
      <c r="G32" s="6">
        <f>F32-E32</f>
        <v>-240000</v>
      </c>
      <c r="H32" s="19" t="s">
        <v>102</v>
      </c>
      <c r="L32" s="36"/>
    </row>
    <row r="33" spans="1:8">
      <c r="A33" s="20" t="s">
        <v>67</v>
      </c>
      <c r="B33" s="20" t="s">
        <v>67</v>
      </c>
      <c r="C33" s="20" t="s">
        <v>67</v>
      </c>
      <c r="D33" s="20" t="s">
        <v>67</v>
      </c>
      <c r="E33" s="6">
        <v>0</v>
      </c>
      <c r="F33" s="6">
        <v>5000000</v>
      </c>
      <c r="G33" s="6">
        <f>F33-E33</f>
        <v>5000000</v>
      </c>
      <c r="H33" s="19"/>
    </row>
    <row r="34" spans="1:8">
      <c r="A34" s="20" t="s">
        <v>67</v>
      </c>
      <c r="B34" s="7" t="s">
        <v>67</v>
      </c>
      <c r="C34" s="7" t="s">
        <v>68</v>
      </c>
      <c r="D34" s="8" t="s">
        <v>68</v>
      </c>
      <c r="E34" s="9">
        <v>15000000</v>
      </c>
      <c r="F34" s="9">
        <v>6600000</v>
      </c>
      <c r="G34" s="9">
        <f>F34-E34</f>
        <v>-8400000</v>
      </c>
      <c r="H34" s="21" t="s">
        <v>69</v>
      </c>
    </row>
    <row r="35" spans="1:8">
      <c r="A35" s="18" t="s">
        <v>70</v>
      </c>
      <c r="B35" s="4" t="s">
        <v>70</v>
      </c>
      <c r="C35" s="4" t="s">
        <v>70</v>
      </c>
      <c r="D35" s="5" t="s">
        <v>70</v>
      </c>
      <c r="E35" s="6">
        <v>700000</v>
      </c>
      <c r="F35" s="6">
        <v>50000</v>
      </c>
      <c r="G35" s="6">
        <f>F35-E35</f>
        <v>-650000</v>
      </c>
      <c r="H35" s="19" t="s">
        <v>71</v>
      </c>
    </row>
    <row r="36" spans="1:8" ht="17.25" thickBot="1">
      <c r="A36" s="24"/>
      <c r="B36" s="25"/>
      <c r="C36" s="25"/>
      <c r="D36" s="26" t="s">
        <v>72</v>
      </c>
      <c r="E36" s="27">
        <v>502532638</v>
      </c>
      <c r="F36" s="27">
        <f>SUM(F12:F35)</f>
        <v>501187600</v>
      </c>
      <c r="G36" s="27">
        <f>F36-E36</f>
        <v>-1345038</v>
      </c>
      <c r="H36" s="28" t="s">
        <v>19</v>
      </c>
    </row>
    <row r="38" spans="1:8">
      <c r="F38" s="36"/>
    </row>
    <row r="39" spans="1:8">
      <c r="G39" s="36"/>
    </row>
  </sheetData>
  <mergeCells count="6">
    <mergeCell ref="A1:H1"/>
    <mergeCell ref="A2:D2"/>
    <mergeCell ref="E2:E3"/>
    <mergeCell ref="F2:F3"/>
    <mergeCell ref="G2:G3"/>
    <mergeCell ref="H2:H3"/>
  </mergeCells>
  <phoneticPr fontId="1" type="noConversion"/>
  <pageMargins left="0.59" right="0.13" top="0.74803149606299213" bottom="0.74803149606299213" header="0.31496062992125984" footer="0.31496062992125984"/>
  <pageSetup paperSize="9" orientation="landscape" horizontalDpi="4294967293" verticalDpi="4294967293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2018년도 예산</vt:lpstr>
      <vt:lpstr>Sheet1 (2)</vt:lpstr>
      <vt:lpstr>2017년 결산</vt:lpstr>
      <vt:lpstr>2018년도 예산 정정분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hys</dc:creator>
  <cp:lastModifiedBy>hys</cp:lastModifiedBy>
  <cp:lastPrinted>2018-03-29T07:30:20Z</cp:lastPrinted>
  <dcterms:created xsi:type="dcterms:W3CDTF">2017-09-11T07:10:10Z</dcterms:created>
  <dcterms:modified xsi:type="dcterms:W3CDTF">2018-05-23T06:52:57Z</dcterms:modified>
</cp:coreProperties>
</file>