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민성숙\Desktop\입소서류\"/>
    </mc:Choice>
  </mc:AlternateContent>
  <xr:revisionPtr revIDLastSave="0" documentId="13_ncr:1_{66A2F6BD-03E4-48A2-A931-C3F7B52F1634}" xr6:coauthVersionLast="46" xr6:coauthVersionMax="46" xr10:uidLastSave="{00000000-0000-0000-0000-000000000000}"/>
  <bookViews>
    <workbookView xWindow="-120" yWindow="-120" windowWidth="21840" windowHeight="13140" xr2:uid="{8D49222E-04E2-4861-9D07-AECB0E2CEE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 l="1"/>
  <c r="H10" i="1"/>
  <c r="H9" i="1"/>
  <c r="H8" i="1"/>
  <c r="H7" i="1"/>
  <c r="H6" i="1"/>
  <c r="H5" i="1"/>
  <c r="D10" i="1"/>
  <c r="G10" i="1" s="1"/>
  <c r="D9" i="1"/>
  <c r="G9" i="1" s="1"/>
  <c r="K9" i="1" s="1"/>
  <c r="D8" i="1"/>
  <c r="E8" i="1" s="1"/>
  <c r="E10" i="1"/>
  <c r="E6" i="1"/>
  <c r="D7" i="1"/>
  <c r="E7" i="1" s="1"/>
  <c r="I7" i="1" s="1"/>
  <c r="D6" i="1"/>
  <c r="F6" i="1" s="1"/>
  <c r="J6" i="1" s="1"/>
  <c r="D5" i="1"/>
  <c r="F5" i="1" s="1"/>
  <c r="G6" i="1" l="1"/>
  <c r="K6" i="1" s="1"/>
  <c r="E5" i="1"/>
  <c r="I5" i="1" s="1"/>
  <c r="F10" i="1"/>
  <c r="J10" i="1"/>
  <c r="I6" i="1"/>
  <c r="G7" i="1"/>
  <c r="K7" i="1" s="1"/>
  <c r="J7" i="1"/>
  <c r="I10" i="1"/>
  <c r="K10" i="1"/>
  <c r="F7" i="1"/>
  <c r="J5" i="1"/>
  <c r="E9" i="1"/>
  <c r="I9" i="1" s="1"/>
  <c r="G5" i="1"/>
  <c r="K5" i="1" s="1"/>
  <c r="F9" i="1"/>
  <c r="J9" i="1" s="1"/>
  <c r="F8" i="1"/>
  <c r="J8" i="1" s="1"/>
  <c r="G8" i="1"/>
  <c r="K8" i="1" s="1"/>
</calcChain>
</file>

<file path=xl/sharedStrings.xml><?xml version="1.0" encoding="utf-8"?>
<sst xmlns="http://schemas.openxmlformats.org/spreadsheetml/2006/main" count="17" uniqueCount="17">
  <si>
    <t>1등급</t>
    <phoneticPr fontId="2" type="noConversion"/>
  </si>
  <si>
    <t>2등급</t>
    <phoneticPr fontId="2" type="noConversion"/>
  </si>
  <si>
    <t>일수</t>
    <phoneticPr fontId="2" type="noConversion"/>
  </si>
  <si>
    <t>금액</t>
    <phoneticPr fontId="2" type="noConversion"/>
  </si>
  <si>
    <t>1일수가</t>
    <phoneticPr fontId="2" type="noConversion"/>
  </si>
  <si>
    <t>월간 요양급여수가</t>
    <phoneticPr fontId="2" type="noConversion"/>
  </si>
  <si>
    <t>3~5등급</t>
    <phoneticPr fontId="2" type="noConversion"/>
  </si>
  <si>
    <t>7,500월/1일</t>
    <phoneticPr fontId="2" type="noConversion"/>
  </si>
  <si>
    <t>입   소   불   가</t>
    <phoneticPr fontId="2" type="noConversion"/>
  </si>
  <si>
    <t>국민기초수급자</t>
    <phoneticPr fontId="2" type="noConversion"/>
  </si>
  <si>
    <t>정 부 에 서   지 원</t>
    <phoneticPr fontId="2" type="noConversion"/>
  </si>
  <si>
    <t>* 병원비(입원비 및 외래진료비), 약재비 는 본인이 별도로 부담하여야야 함.</t>
    <phoneticPr fontId="2" type="noConversion"/>
  </si>
  <si>
    <t>월간 본인 부담 수가(1)</t>
    <phoneticPr fontId="2" type="noConversion"/>
  </si>
  <si>
    <t>월간 본인 부담금 합계(1+2)</t>
    <phoneticPr fontId="2" type="noConversion"/>
  </si>
  <si>
    <t>월간식재료비(2)</t>
    <phoneticPr fontId="2" type="noConversion"/>
  </si>
  <si>
    <t>행복한요양원(치매전담실가형) 월간 본인부담금 내역서 (2021년도)</t>
    <phoneticPr fontId="2" type="noConversion"/>
  </si>
  <si>
    <t>* 최종 본인부담금 = 월간 본인부담금 합계(1+2)+의료비(병원비 및 약제비)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</si>
</sst>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41" fontId="4" fillId="0" borderId="1" xfId="1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9" fontId="4" fillId="0" borderId="1" xfId="1" applyNumberFormat="1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41" fontId="4" fillId="0" borderId="2" xfId="1" applyFont="1" applyBorder="1" applyAlignment="1">
      <alignment horizontal="center" vertical="center"/>
    </xf>
    <xf numFmtId="9" fontId="4" fillId="0" borderId="8" xfId="1" applyNumberFormat="1" applyFont="1" applyBorder="1" applyAlignment="1">
      <alignment horizontal="center" vertical="center"/>
    </xf>
    <xf numFmtId="9" fontId="4" fillId="0" borderId="9" xfId="1" applyNumberFormat="1" applyFont="1" applyBorder="1" applyAlignment="1">
      <alignment horizontal="center" vertical="center"/>
    </xf>
    <xf numFmtId="9" fontId="4" fillId="0" borderId="10" xfId="1" applyNumberFormat="1" applyFont="1" applyBorder="1" applyAlignment="1">
      <alignment horizontal="center" vertical="center"/>
    </xf>
    <xf numFmtId="41" fontId="4" fillId="0" borderId="2" xfId="1" applyFont="1" applyBorder="1">
      <alignment vertical="center"/>
    </xf>
    <xf numFmtId="41" fontId="4" fillId="0" borderId="5" xfId="1" applyFont="1" applyBorder="1">
      <alignment vertical="center"/>
    </xf>
    <xf numFmtId="41" fontId="4" fillId="0" borderId="6" xfId="1" applyFont="1" applyBorder="1">
      <alignment vertical="center"/>
    </xf>
    <xf numFmtId="41" fontId="4" fillId="0" borderId="7" xfId="1" applyFont="1" applyBorder="1">
      <alignment vertical="center"/>
    </xf>
    <xf numFmtId="41" fontId="4" fillId="0" borderId="12" xfId="1" applyFont="1" applyBorder="1">
      <alignment vertical="center"/>
    </xf>
    <xf numFmtId="41" fontId="4" fillId="0" borderId="13" xfId="1" applyFont="1" applyBorder="1">
      <alignment vertical="center"/>
    </xf>
    <xf numFmtId="41" fontId="4" fillId="0" borderId="8" xfId="1" applyFont="1" applyBorder="1">
      <alignment vertical="center"/>
    </xf>
    <xf numFmtId="41" fontId="4" fillId="0" borderId="9" xfId="1" applyFont="1" applyBorder="1">
      <alignment vertical="center"/>
    </xf>
    <xf numFmtId="41" fontId="4" fillId="0" borderId="10" xfId="1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41" fontId="4" fillId="0" borderId="1" xfId="1" applyFont="1" applyBorder="1" applyAlignment="1">
      <alignment horizontal="center" vertical="center"/>
    </xf>
    <xf numFmtId="41" fontId="3" fillId="0" borderId="1" xfId="1" applyFont="1" applyBorder="1" applyAlignment="1">
      <alignment vertical="center"/>
    </xf>
    <xf numFmtId="41" fontId="4" fillId="0" borderId="5" xfId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56930-2E66-40BD-9312-662298D9C2F1}">
  <dimension ref="A1:L13"/>
  <sheetViews>
    <sheetView tabSelected="1" workbookViewId="0">
      <selection activeCell="I8" sqref="I8"/>
    </sheetView>
  </sheetViews>
  <sheetFormatPr defaultRowHeight="16.5" x14ac:dyDescent="0.3"/>
  <cols>
    <col min="1" max="1" width="8.75" style="1"/>
    <col min="2" max="2" width="8.875" style="2" bestFit="1" customWidth="1"/>
    <col min="3" max="3" width="8.875" style="1" bestFit="1" customWidth="1"/>
    <col min="4" max="4" width="11.625" style="2" bestFit="1" customWidth="1"/>
    <col min="5" max="7" width="10" style="2" bestFit="1" customWidth="1"/>
    <col min="8" max="8" width="17.875" style="2" bestFit="1" customWidth="1"/>
    <col min="9" max="9" width="10.75" style="2" bestFit="1" customWidth="1"/>
    <col min="10" max="11" width="10" style="2" bestFit="1" customWidth="1"/>
    <col min="12" max="12" width="8.75" style="2"/>
  </cols>
  <sheetData>
    <row r="1" spans="1:11" ht="48" customHeight="1" thickBot="1" x14ac:dyDescent="0.35">
      <c r="A1" s="22" t="s">
        <v>15</v>
      </c>
      <c r="B1" s="23"/>
      <c r="C1" s="23"/>
      <c r="D1" s="23"/>
      <c r="E1" s="23"/>
      <c r="F1" s="23"/>
      <c r="G1" s="23"/>
      <c r="H1" s="23"/>
      <c r="I1" s="24"/>
      <c r="J1" s="24"/>
      <c r="K1" s="24"/>
    </row>
    <row r="2" spans="1:11" ht="30" customHeight="1" thickTop="1" x14ac:dyDescent="0.3">
      <c r="A2" s="21"/>
      <c r="B2" s="26" t="s">
        <v>4</v>
      </c>
      <c r="C2" s="21" t="s">
        <v>5</v>
      </c>
      <c r="D2" s="31"/>
      <c r="E2" s="25" t="s">
        <v>12</v>
      </c>
      <c r="F2" s="21"/>
      <c r="G2" s="21"/>
      <c r="H2" s="7" t="s">
        <v>14</v>
      </c>
      <c r="I2" s="27" t="s">
        <v>13</v>
      </c>
      <c r="J2" s="28"/>
      <c r="K2" s="29"/>
    </row>
    <row r="3" spans="1:11" ht="30" customHeight="1" thickBot="1" x14ac:dyDescent="0.35">
      <c r="A3" s="21"/>
      <c r="B3" s="31"/>
      <c r="C3" s="4" t="s">
        <v>2</v>
      </c>
      <c r="D3" s="6" t="s">
        <v>3</v>
      </c>
      <c r="E3" s="5">
        <v>0.2</v>
      </c>
      <c r="F3" s="5">
        <v>0.12</v>
      </c>
      <c r="G3" s="5">
        <v>0.08</v>
      </c>
      <c r="H3" s="7" t="s">
        <v>7</v>
      </c>
      <c r="I3" s="8">
        <v>0.2</v>
      </c>
      <c r="J3" s="9">
        <v>0.12</v>
      </c>
      <c r="K3" s="10">
        <v>0.08</v>
      </c>
    </row>
    <row r="4" spans="1:11" ht="30" customHeight="1" thickTop="1" thickBot="1" x14ac:dyDescent="0.35">
      <c r="A4" s="4" t="s">
        <v>0</v>
      </c>
      <c r="B4" s="25" t="s">
        <v>8</v>
      </c>
      <c r="C4" s="21"/>
      <c r="D4" s="21"/>
      <c r="E4" s="21"/>
      <c r="F4" s="21"/>
      <c r="G4" s="21"/>
      <c r="H4" s="21"/>
      <c r="I4" s="30"/>
      <c r="J4" s="30"/>
      <c r="K4" s="30"/>
    </row>
    <row r="5" spans="1:11" ht="30" customHeight="1" thickTop="1" x14ac:dyDescent="0.3">
      <c r="A5" s="21" t="s">
        <v>1</v>
      </c>
      <c r="B5" s="26">
        <v>82280</v>
      </c>
      <c r="C5" s="4">
        <v>28</v>
      </c>
      <c r="D5" s="3">
        <f>ROUNDDOWN($B$5*C5,-1)</f>
        <v>2303840</v>
      </c>
      <c r="E5" s="3">
        <f>ROUNDDOWN($E$3*D5,-1)</f>
        <v>460760</v>
      </c>
      <c r="F5" s="3">
        <f>ROUNDDOWN($F$3*D5,-1)</f>
        <v>276460</v>
      </c>
      <c r="G5" s="3">
        <f>ROUNDDOWN($G$3*D5,-1)</f>
        <v>184300</v>
      </c>
      <c r="H5" s="11">
        <f>7500*C5</f>
        <v>210000</v>
      </c>
      <c r="I5" s="12">
        <f>E5+H5</f>
        <v>670760</v>
      </c>
      <c r="J5" s="13">
        <f>H5+F5</f>
        <v>486460</v>
      </c>
      <c r="K5" s="14">
        <f>G5+H5</f>
        <v>394300</v>
      </c>
    </row>
    <row r="6" spans="1:11" ht="30" customHeight="1" x14ac:dyDescent="0.3">
      <c r="A6" s="21"/>
      <c r="B6" s="26"/>
      <c r="C6" s="4">
        <v>30</v>
      </c>
      <c r="D6" s="3">
        <f>ROUNDDOWN($B$5*C6,-1)</f>
        <v>2468400</v>
      </c>
      <c r="E6" s="3">
        <f>ROUNDDOWN($E$3*D6,-1)</f>
        <v>493680</v>
      </c>
      <c r="F6" s="3">
        <f t="shared" ref="F6:F7" si="0">ROUNDDOWN($F$3*D6,-1)</f>
        <v>296200</v>
      </c>
      <c r="G6" s="3">
        <f t="shared" ref="G6:G7" si="1">ROUNDDOWN($G$3*D6,-1)</f>
        <v>197470</v>
      </c>
      <c r="H6" s="11">
        <f t="shared" ref="H6:H10" si="2">7500*C6</f>
        <v>225000</v>
      </c>
      <c r="I6" s="15">
        <f t="shared" ref="I6:I10" si="3">E6+H6</f>
        <v>718680</v>
      </c>
      <c r="J6" s="3">
        <f t="shared" ref="J6:J10" si="4">H6+F6</f>
        <v>521200</v>
      </c>
      <c r="K6" s="16">
        <f t="shared" ref="K6:K10" si="5">G6+H6</f>
        <v>422470</v>
      </c>
    </row>
    <row r="7" spans="1:11" ht="30" customHeight="1" x14ac:dyDescent="0.3">
      <c r="A7" s="21"/>
      <c r="B7" s="26"/>
      <c r="C7" s="4">
        <v>31</v>
      </c>
      <c r="D7" s="3">
        <f>ROUNDDOWN($B$5*C7,-1)</f>
        <v>2550680</v>
      </c>
      <c r="E7" s="3">
        <f>ROUNDDOWN($E$3*D7,-1)</f>
        <v>510130</v>
      </c>
      <c r="F7" s="3">
        <f t="shared" si="0"/>
        <v>306080</v>
      </c>
      <c r="G7" s="3">
        <f t="shared" si="1"/>
        <v>204050</v>
      </c>
      <c r="H7" s="11">
        <f t="shared" si="2"/>
        <v>232500</v>
      </c>
      <c r="I7" s="15">
        <f t="shared" si="3"/>
        <v>742630</v>
      </c>
      <c r="J7" s="3">
        <f t="shared" si="4"/>
        <v>538580</v>
      </c>
      <c r="K7" s="16">
        <f t="shared" si="5"/>
        <v>436550</v>
      </c>
    </row>
    <row r="8" spans="1:11" ht="30" customHeight="1" x14ac:dyDescent="0.3">
      <c r="A8" s="21" t="s">
        <v>6</v>
      </c>
      <c r="B8" s="26">
        <v>75870</v>
      </c>
      <c r="C8" s="4">
        <v>28</v>
      </c>
      <c r="D8" s="3">
        <f>ROUNDDOWN($B$8*C8,-1)</f>
        <v>2124360</v>
      </c>
      <c r="E8" s="3">
        <f>ROUNDDOWN($E$3*D8,-1)</f>
        <v>424870</v>
      </c>
      <c r="F8" s="3">
        <f>ROUNDDOWN($F$3*D8,-1)</f>
        <v>254920</v>
      </c>
      <c r="G8" s="3">
        <f>ROUNDDOWN($G$3*D8,-1)</f>
        <v>169940</v>
      </c>
      <c r="H8" s="11">
        <f t="shared" si="2"/>
        <v>210000</v>
      </c>
      <c r="I8" s="15">
        <f>E8+H8</f>
        <v>634870</v>
      </c>
      <c r="J8" s="3">
        <f t="shared" si="4"/>
        <v>464920</v>
      </c>
      <c r="K8" s="16">
        <f t="shared" si="5"/>
        <v>379940</v>
      </c>
    </row>
    <row r="9" spans="1:11" ht="30" customHeight="1" x14ac:dyDescent="0.3">
      <c r="A9" s="21"/>
      <c r="B9" s="26"/>
      <c r="C9" s="4">
        <v>30</v>
      </c>
      <c r="D9" s="3">
        <f t="shared" ref="D9:D10" si="6">ROUNDDOWN($B$8*C9,-1)</f>
        <v>2276100</v>
      </c>
      <c r="E9" s="3">
        <f t="shared" ref="E9" si="7">ROUNDDOWN($E$3*D9,-1)</f>
        <v>455220</v>
      </c>
      <c r="F9" s="3">
        <f t="shared" ref="F9:F10" si="8">ROUNDDOWN($F$3*D9,-1)</f>
        <v>273130</v>
      </c>
      <c r="G9" s="3">
        <f t="shared" ref="G9:G10" si="9">ROUNDDOWN($G$3*D9,-1)</f>
        <v>182080</v>
      </c>
      <c r="H9" s="11">
        <f t="shared" si="2"/>
        <v>225000</v>
      </c>
      <c r="I9" s="15">
        <f t="shared" si="3"/>
        <v>680220</v>
      </c>
      <c r="J9" s="3">
        <f t="shared" si="4"/>
        <v>498130</v>
      </c>
      <c r="K9" s="16">
        <f t="shared" si="5"/>
        <v>407080</v>
      </c>
    </row>
    <row r="10" spans="1:11" ht="30" customHeight="1" thickBot="1" x14ac:dyDescent="0.35">
      <c r="A10" s="21"/>
      <c r="B10" s="26"/>
      <c r="C10" s="4">
        <v>31</v>
      </c>
      <c r="D10" s="3">
        <f t="shared" si="6"/>
        <v>2351970</v>
      </c>
      <c r="E10" s="3">
        <f t="shared" ref="E10" si="10">ROUNDDOWN($E$3*D10,-1)</f>
        <v>470390</v>
      </c>
      <c r="F10" s="3">
        <f t="shared" si="8"/>
        <v>282230</v>
      </c>
      <c r="G10" s="3">
        <f t="shared" si="9"/>
        <v>188150</v>
      </c>
      <c r="H10" s="11">
        <f t="shared" si="2"/>
        <v>232500</v>
      </c>
      <c r="I10" s="17">
        <f t="shared" si="3"/>
        <v>702890</v>
      </c>
      <c r="J10" s="18">
        <f t="shared" si="4"/>
        <v>514730</v>
      </c>
      <c r="K10" s="19">
        <f t="shared" si="5"/>
        <v>420650</v>
      </c>
    </row>
    <row r="11" spans="1:11" ht="30" customHeight="1" thickTop="1" x14ac:dyDescent="0.3">
      <c r="A11" s="21" t="s">
        <v>9</v>
      </c>
      <c r="B11" s="31"/>
      <c r="C11" s="21" t="s">
        <v>10</v>
      </c>
      <c r="D11" s="31"/>
      <c r="E11" s="31"/>
      <c r="F11" s="31"/>
      <c r="G11" s="31"/>
      <c r="H11" s="31"/>
      <c r="I11" s="32"/>
      <c r="J11" s="32"/>
      <c r="K11" s="32"/>
    </row>
    <row r="12" spans="1:11" ht="30" customHeight="1" x14ac:dyDescent="0.3">
      <c r="A12" s="20" t="s">
        <v>11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</row>
    <row r="13" spans="1:11" ht="30" customHeight="1" x14ac:dyDescent="0.3">
      <c r="A13" s="20" t="s">
        <v>16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</row>
  </sheetData>
  <mergeCells count="15">
    <mergeCell ref="A13:K13"/>
    <mergeCell ref="A2:A3"/>
    <mergeCell ref="A1:K1"/>
    <mergeCell ref="E2:G2"/>
    <mergeCell ref="A8:A10"/>
    <mergeCell ref="B8:B10"/>
    <mergeCell ref="I2:K2"/>
    <mergeCell ref="B4:K4"/>
    <mergeCell ref="A11:B11"/>
    <mergeCell ref="C11:K11"/>
    <mergeCell ref="B5:B7"/>
    <mergeCell ref="A5:A7"/>
    <mergeCell ref="C2:D2"/>
    <mergeCell ref="B2:B3"/>
    <mergeCell ref="A12:K12"/>
  </mergeCells>
  <phoneticPr fontId="2" type="noConversion"/>
  <printOptions horizontalCentered="1"/>
  <pageMargins left="0.70866141732283472" right="0.70866141732283472" top="1.1417322834645669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권순국</dc:creator>
  <cp:lastModifiedBy>민성숙</cp:lastModifiedBy>
  <cp:lastPrinted>2021-01-26T01:44:46Z</cp:lastPrinted>
  <dcterms:created xsi:type="dcterms:W3CDTF">2021-01-26T01:10:09Z</dcterms:created>
  <dcterms:modified xsi:type="dcterms:W3CDTF">2021-02-13T02:26:17Z</dcterms:modified>
</cp:coreProperties>
</file>