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0년\"/>
    </mc:Choice>
  </mc:AlternateContent>
  <xr:revisionPtr revIDLastSave="0" documentId="8_{2C5FCC1B-9501-4082-B6A3-4498EA468516}" xr6:coauthVersionLast="45" xr6:coauthVersionMax="45" xr10:uidLastSave="{00000000-0000-0000-0000-000000000000}"/>
  <bookViews>
    <workbookView xWindow="4620" yWindow="225" windowWidth="21600" windowHeight="15015" activeTab="1" xr2:uid="{AE4DA5A5-1152-4627-806B-E28D84FE4E6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4" i="2" l="1"/>
  <c r="D12" i="2"/>
  <c r="D8" i="2"/>
  <c r="D4" i="2"/>
  <c r="J43" i="1"/>
  <c r="J42" i="1"/>
  <c r="I42" i="1"/>
  <c r="H42" i="1"/>
  <c r="I41" i="1"/>
  <c r="J41" i="1" s="1"/>
  <c r="H41" i="1"/>
  <c r="I40" i="1"/>
  <c r="J40" i="1" s="1"/>
  <c r="H40" i="1"/>
  <c r="J39" i="1"/>
  <c r="I38" i="1"/>
  <c r="J38" i="1" s="1"/>
  <c r="H38" i="1"/>
  <c r="I37" i="1"/>
  <c r="H37" i="1"/>
  <c r="J37" i="1" s="1"/>
  <c r="J36" i="1"/>
  <c r="I36" i="1"/>
  <c r="H36" i="1"/>
  <c r="J35" i="1"/>
  <c r="J34" i="1"/>
  <c r="I34" i="1"/>
  <c r="H34" i="1"/>
  <c r="I33" i="1"/>
  <c r="J33" i="1" s="1"/>
  <c r="H33" i="1"/>
  <c r="I32" i="1"/>
  <c r="J32" i="1" s="1"/>
  <c r="H32" i="1"/>
  <c r="J31" i="1"/>
  <c r="I30" i="1"/>
  <c r="J30" i="1" s="1"/>
  <c r="H30" i="1"/>
  <c r="I29" i="1"/>
  <c r="H29" i="1"/>
  <c r="J29" i="1" s="1"/>
  <c r="J28" i="1"/>
  <c r="I28" i="1"/>
  <c r="H28" i="1"/>
  <c r="J27" i="1"/>
  <c r="J26" i="1"/>
  <c r="I26" i="1"/>
  <c r="H26" i="1"/>
  <c r="I25" i="1"/>
  <c r="J25" i="1" s="1"/>
  <c r="H25" i="1"/>
  <c r="I24" i="1"/>
  <c r="J24" i="1" s="1"/>
  <c r="H24" i="1"/>
  <c r="J23" i="1"/>
  <c r="I22" i="1"/>
  <c r="J22" i="1" s="1"/>
  <c r="H22" i="1"/>
  <c r="I21" i="1"/>
  <c r="H21" i="1"/>
  <c r="J21" i="1" s="1"/>
  <c r="J20" i="1"/>
  <c r="I20" i="1"/>
  <c r="H20" i="1"/>
  <c r="J15" i="1"/>
  <c r="J14" i="1"/>
  <c r="I14" i="1"/>
  <c r="H14" i="1"/>
  <c r="I13" i="1"/>
  <c r="J13" i="1" s="1"/>
  <c r="H13" i="1"/>
  <c r="I12" i="1"/>
  <c r="J12" i="1" s="1"/>
  <c r="H12" i="1"/>
  <c r="J11" i="1"/>
  <c r="I10" i="1"/>
  <c r="J10" i="1" s="1"/>
  <c r="H10" i="1"/>
  <c r="I9" i="1"/>
  <c r="H9" i="1"/>
  <c r="J9" i="1" s="1"/>
  <c r="J8" i="1"/>
  <c r="I8" i="1"/>
  <c r="H8" i="1"/>
  <c r="J7" i="1"/>
  <c r="J6" i="1"/>
  <c r="I6" i="1"/>
  <c r="H6" i="1"/>
  <c r="I5" i="1"/>
  <c r="J5" i="1" s="1"/>
  <c r="H5" i="1"/>
  <c r="I4" i="1"/>
  <c r="J4" i="1" s="1"/>
  <c r="H4" i="1"/>
</calcChain>
</file>

<file path=xl/sharedStrings.xml><?xml version="1.0" encoding="utf-8"?>
<sst xmlns="http://schemas.openxmlformats.org/spreadsheetml/2006/main" count="115" uniqueCount="44">
  <si>
    <t>요양원</t>
    <phoneticPr fontId="1" type="noConversion"/>
  </si>
  <si>
    <t>등급</t>
  </si>
  <si>
    <t>1일수가</t>
    <phoneticPr fontId="1" type="noConversion"/>
  </si>
  <si>
    <t>대상</t>
  </si>
  <si>
    <t>본인부담금</t>
    <phoneticPr fontId="1" type="noConversion"/>
  </si>
  <si>
    <t>비 급여</t>
  </si>
  <si>
    <t>총 계(본인부담금+비급여)</t>
    <phoneticPr fontId="1" type="noConversion"/>
  </si>
  <si>
    <t>인상금액</t>
    <phoneticPr fontId="1" type="noConversion"/>
  </si>
  <si>
    <t>(인상 전)</t>
    <phoneticPr fontId="1" type="noConversion"/>
  </si>
  <si>
    <t>(인상 후)</t>
    <phoneticPr fontId="1" type="noConversion"/>
  </si>
  <si>
    <t>(식대)</t>
    <phoneticPr fontId="1" type="noConversion"/>
  </si>
  <si>
    <t>1등급</t>
  </si>
  <si>
    <t>일반</t>
  </si>
  <si>
    <t>감경40%</t>
    <phoneticPr fontId="1" type="noConversion"/>
  </si>
  <si>
    <t>감경60%</t>
    <phoneticPr fontId="1" type="noConversion"/>
  </si>
  <si>
    <t>(1식 1,500원)</t>
    <phoneticPr fontId="1" type="noConversion"/>
  </si>
  <si>
    <t>수급자</t>
  </si>
  <si>
    <t>2등급</t>
  </si>
  <si>
    <t>3,4,5등급</t>
    <phoneticPr fontId="1" type="noConversion"/>
  </si>
  <si>
    <t>주야간보호</t>
    <phoneticPr fontId="1" type="noConversion"/>
  </si>
  <si>
    <t>본인부담금(22일기준)</t>
    <phoneticPr fontId="1" type="noConversion"/>
  </si>
  <si>
    <t>3등급</t>
    <phoneticPr fontId="1" type="noConversion"/>
  </si>
  <si>
    <t>4등급</t>
  </si>
  <si>
    <t>5등급</t>
  </si>
  <si>
    <t>인지
지원
등급</t>
    <phoneticPr fontId="1" type="noConversion"/>
  </si>
  <si>
    <t>남전노인요양원 이용자부담금</t>
    <phoneticPr fontId="1" type="noConversion"/>
  </si>
  <si>
    <t>1일 수가</t>
    <phoneticPr fontId="1" type="noConversion"/>
  </si>
  <si>
    <t>공단 부담금</t>
    <phoneticPr fontId="1" type="noConversion"/>
  </si>
  <si>
    <t>대상</t>
    <phoneticPr fontId="1" type="noConversion"/>
  </si>
  <si>
    <t>일반</t>
    <phoneticPr fontId="1" type="noConversion"/>
  </si>
  <si>
    <t>수급자</t>
    <phoneticPr fontId="1" type="noConversion"/>
  </si>
  <si>
    <t>비 급여
(식대)</t>
    <phoneticPr fontId="1" type="noConversion"/>
  </si>
  <si>
    <t>1개월 수가</t>
    <phoneticPr fontId="1" type="noConversion"/>
  </si>
  <si>
    <t>구분</t>
    <phoneticPr fontId="1" type="noConversion"/>
  </si>
  <si>
    <t>비고</t>
    <phoneticPr fontId="1" type="noConversion"/>
  </si>
  <si>
    <t>요양원
(노인
요양
시설)</t>
    <phoneticPr fontId="1" type="noConversion"/>
  </si>
  <si>
    <r>
      <t xml:space="preserve">1) </t>
    </r>
    <r>
      <rPr>
        <sz val="11"/>
        <color rgb="FF000000"/>
        <rFont val="맑은 고딕"/>
        <family val="3"/>
        <charset val="129"/>
        <scheme val="minor"/>
      </rPr>
      <t xml:space="preserve">비급여 식대의 책정 </t>
    </r>
    <r>
      <rPr>
        <sz val="11"/>
        <color rgb="FF000000"/>
        <rFont val="함초롬바탕"/>
        <family val="1"/>
        <charset val="129"/>
      </rPr>
      <t>: 1</t>
    </r>
    <r>
      <rPr>
        <sz val="11"/>
        <color rgb="FF000000"/>
        <rFont val="맑은 고딕"/>
        <family val="3"/>
        <charset val="129"/>
        <scheme val="minor"/>
      </rPr>
      <t xml:space="preserve">식 </t>
    </r>
    <r>
      <rPr>
        <sz val="11"/>
        <color rgb="FF000000"/>
        <rFont val="함초롬바탕"/>
        <family val="1"/>
        <charset val="129"/>
      </rPr>
      <t>1,500</t>
    </r>
    <r>
      <rPr>
        <sz val="11"/>
        <color rgb="FF000000"/>
        <rFont val="맑은 고딕"/>
        <family val="3"/>
        <charset val="129"/>
        <scheme val="minor"/>
      </rPr>
      <t>원</t>
    </r>
    <r>
      <rPr>
        <sz val="11"/>
        <color rgb="FF000000"/>
        <rFont val="함초롬바탕"/>
        <family val="1"/>
        <charset val="129"/>
      </rPr>
      <t xml:space="preserve">/ </t>
    </r>
    <r>
      <rPr>
        <sz val="11"/>
        <color rgb="FF000000"/>
        <rFont val="맑은 고딕"/>
        <family val="3"/>
        <charset val="129"/>
        <scheme val="minor"/>
      </rPr>
      <t>간식비 무료</t>
    </r>
  </si>
  <si>
    <t>월
수
납</t>
    <phoneticPr fontId="1" type="noConversion"/>
  </si>
  <si>
    <t>총 계
(본인부담금
+비급여)</t>
    <phoneticPr fontId="1" type="noConversion"/>
  </si>
  <si>
    <t>1
등
급</t>
    <phoneticPr fontId="1" type="noConversion"/>
  </si>
  <si>
    <t>2
등
급</t>
    <phoneticPr fontId="1" type="noConversion"/>
  </si>
  <si>
    <t>3,4,5
등
급</t>
    <phoneticPr fontId="1" type="noConversion"/>
  </si>
  <si>
    <r>
      <t xml:space="preserve">2) </t>
    </r>
    <r>
      <rPr>
        <sz val="11"/>
        <color rgb="FF000000"/>
        <rFont val="맑은 고딕"/>
        <family val="3"/>
        <charset val="129"/>
        <scheme val="minor"/>
      </rPr>
      <t xml:space="preserve">요양원 대상자별 본인부담비율 </t>
    </r>
    <r>
      <rPr>
        <sz val="11"/>
        <color rgb="FF000000"/>
        <rFont val="함초롬바탕"/>
        <family val="1"/>
        <charset val="129"/>
      </rPr>
      <t xml:space="preserve">: </t>
    </r>
    <r>
      <rPr>
        <sz val="11"/>
        <color rgb="FF000000"/>
        <rFont val="맑은 고딕"/>
        <family val="3"/>
        <charset val="129"/>
        <scheme val="minor"/>
      </rPr>
      <t>일반대상자</t>
    </r>
    <r>
      <rPr>
        <sz val="11"/>
        <color rgb="FF000000"/>
        <rFont val="함초롬바탕"/>
        <family val="1"/>
        <charset val="129"/>
      </rPr>
      <t xml:space="preserve">(20%), 
                                                </t>
    </r>
    <r>
      <rPr>
        <sz val="11"/>
        <color rgb="FF000000"/>
        <rFont val="맑은 고딕"/>
        <family val="3"/>
        <charset val="129"/>
        <scheme val="minor"/>
      </rPr>
      <t>감경</t>
    </r>
    <r>
      <rPr>
        <sz val="11"/>
        <color rgb="FF000000"/>
        <rFont val="맑은 고딕"/>
        <family val="1"/>
        <charset val="129"/>
        <scheme val="minor"/>
      </rPr>
      <t>40%(</t>
    </r>
    <r>
      <rPr>
        <sz val="11"/>
        <color rgb="FF000000"/>
        <rFont val="함초롬바탕"/>
        <family val="1"/>
        <charset val="129"/>
      </rPr>
      <t xml:space="preserve">12%), 
                                                감경60%(8%),
                                                </t>
    </r>
    <r>
      <rPr>
        <sz val="11"/>
        <color rgb="FF000000"/>
        <rFont val="맑은 고딕"/>
        <family val="3"/>
        <charset val="129"/>
        <scheme val="minor"/>
      </rPr>
      <t>기초생활수급자</t>
    </r>
    <r>
      <rPr>
        <sz val="11"/>
        <color rgb="FF000000"/>
        <rFont val="맑은 고딕"/>
        <family val="1"/>
        <charset val="129"/>
        <scheme val="minor"/>
      </rPr>
      <t>(</t>
    </r>
    <r>
      <rPr>
        <sz val="11"/>
        <color rgb="FF000000"/>
        <rFont val="함초롬바탕"/>
        <family val="1"/>
        <charset val="129"/>
      </rPr>
      <t>0%)</t>
    </r>
    <phoneticPr fontId="1" type="noConversion"/>
  </si>
  <si>
    <r>
      <t xml:space="preserve">2020. 01. 01 </t>
    </r>
    <r>
      <rPr>
        <sz val="11"/>
        <color rgb="FF000000"/>
        <rFont val="맑은 고딕"/>
        <family val="3"/>
        <charset val="129"/>
        <scheme val="minor"/>
      </rPr>
      <t>현재</t>
    </r>
    <r>
      <rPr>
        <sz val="11"/>
        <color rgb="FF000000"/>
        <rFont val="맑은 고딕"/>
        <family val="1"/>
        <charset val="129"/>
        <scheme val="minor"/>
      </rPr>
      <t>,  30</t>
    </r>
    <r>
      <rPr>
        <sz val="11"/>
        <color rgb="FF000000"/>
        <rFont val="맑은 고딕"/>
        <family val="3"/>
        <charset val="129"/>
        <scheme val="minor"/>
      </rPr>
      <t>일</t>
    </r>
    <r>
      <rPr>
        <sz val="11"/>
        <color rgb="FF000000"/>
        <rFont val="맑은 고딕"/>
        <family val="1"/>
        <charset val="129"/>
        <scheme val="minor"/>
      </rPr>
      <t xml:space="preserve"> </t>
    </r>
    <r>
      <rPr>
        <sz val="11"/>
        <color rgb="FF000000"/>
        <rFont val="맑은 고딕"/>
        <family val="3"/>
        <charset val="129"/>
        <scheme val="minor"/>
      </rPr>
      <t xml:space="preserve">기준 </t>
    </r>
    <r>
      <rPr>
        <sz val="11"/>
        <color rgb="FF000000"/>
        <rFont val="함초롬바탕"/>
        <family val="1"/>
        <charset val="129"/>
      </rPr>
      <t>(</t>
    </r>
    <r>
      <rPr>
        <sz val="11"/>
        <color rgb="FF000000"/>
        <rFont val="맑은 고딕"/>
        <family val="3"/>
        <charset val="129"/>
        <scheme val="minor"/>
      </rPr>
      <t>단위</t>
    </r>
    <r>
      <rPr>
        <sz val="11"/>
        <color rgb="FF000000"/>
        <rFont val="맑은 고딕"/>
        <family val="1"/>
        <charset val="129"/>
        <scheme val="minor"/>
      </rPr>
      <t xml:space="preserve"> </t>
    </r>
    <r>
      <rPr>
        <sz val="11"/>
        <color rgb="FF000000"/>
        <rFont val="함초롬바탕"/>
        <family val="1"/>
        <charset val="129"/>
      </rPr>
      <t xml:space="preserve">: </t>
    </r>
    <r>
      <rPr>
        <sz val="11"/>
        <color rgb="FF000000"/>
        <rFont val="맑은 고딕"/>
        <family val="3"/>
        <charset val="129"/>
        <scheme val="minor"/>
      </rPr>
      <t>원</t>
    </r>
    <r>
      <rPr>
        <sz val="11"/>
        <color rgb="FF000000"/>
        <rFont val="함초롬바탕"/>
        <family val="1"/>
        <charset val="129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</si>
</sst>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함초롬바탕"/>
      <family val="1"/>
      <charset val="129"/>
    </font>
    <font>
      <sz val="11"/>
      <color rgb="FF000000"/>
      <name val="맑은 고딕"/>
      <family val="1"/>
      <charset val="129"/>
      <scheme val="minor"/>
    </font>
    <font>
      <b/>
      <sz val="24"/>
      <color theme="1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gray0625">
        <fgColor theme="0" tint="-0.24994659260841701"/>
        <bgColor indexed="65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vertical="center" wrapText="1"/>
    </xf>
    <xf numFmtId="9" fontId="3" fillId="0" borderId="18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3" fontId="3" fillId="2" borderId="20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3" fontId="3" fillId="0" borderId="25" xfId="0" applyNumberFormat="1" applyFont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3" fontId="3" fillId="2" borderId="24" xfId="0" applyNumberFormat="1" applyFont="1" applyFill="1" applyBorder="1" applyAlignment="1">
      <alignment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25" xfId="0" applyNumberFormat="1" applyFont="1" applyBorder="1" applyAlignment="1">
      <alignment horizontal="center" wrapText="1"/>
    </xf>
    <xf numFmtId="3" fontId="3" fillId="0" borderId="26" xfId="0" applyNumberFormat="1" applyFont="1" applyBorder="1" applyAlignment="1">
      <alignment horizontal="center" vertical="center" wrapText="1"/>
    </xf>
    <xf numFmtId="3" fontId="3" fillId="2" borderId="2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5" fillId="2" borderId="16" xfId="0" applyNumberFormat="1" applyFont="1" applyFill="1" applyBorder="1" applyAlignment="1">
      <alignment horizontal="center" vertical="center" wrapText="1"/>
    </xf>
    <xf numFmtId="3" fontId="5" fillId="2" borderId="20" xfId="0" applyNumberFormat="1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3" fontId="6" fillId="0" borderId="29" xfId="0" applyNumberFormat="1" applyFont="1" applyFill="1" applyBorder="1" applyAlignment="1">
      <alignment horizontal="center" vertical="center" wrapText="1"/>
    </xf>
    <xf numFmtId="3" fontId="6" fillId="0" borderId="16" xfId="0" applyNumberFormat="1" applyFont="1" applyFill="1" applyBorder="1" applyAlignment="1">
      <alignment horizontal="center" vertical="center" wrapText="1"/>
    </xf>
    <xf numFmtId="3" fontId="6" fillId="0" borderId="20" xfId="0" applyNumberFormat="1" applyFont="1" applyFill="1" applyBorder="1" applyAlignment="1">
      <alignment horizontal="center" vertical="center" wrapText="1"/>
    </xf>
    <xf numFmtId="3" fontId="6" fillId="0" borderId="35" xfId="0" applyNumberFormat="1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3" fontId="5" fillId="3" borderId="48" xfId="0" applyNumberFormat="1" applyFont="1" applyFill="1" applyBorder="1" applyAlignment="1">
      <alignment horizontal="center" vertical="center" wrapText="1"/>
    </xf>
    <xf numFmtId="3" fontId="5" fillId="3" borderId="49" xfId="0" applyNumberFormat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3" fontId="5" fillId="3" borderId="47" xfId="0" applyNumberFormat="1" applyFont="1" applyFill="1" applyBorder="1" applyAlignment="1">
      <alignment horizontal="center" vertical="center" wrapText="1"/>
    </xf>
    <xf numFmtId="3" fontId="6" fillId="0" borderId="56" xfId="0" applyNumberFormat="1" applyFont="1" applyFill="1" applyBorder="1" applyAlignment="1">
      <alignment horizontal="center" vertical="center" wrapText="1"/>
    </xf>
    <xf numFmtId="3" fontId="5" fillId="2" borderId="57" xfId="0" applyNumberFormat="1" applyFont="1" applyFill="1" applyBorder="1" applyAlignment="1">
      <alignment horizontal="center" vertical="center" wrapText="1"/>
    </xf>
    <xf numFmtId="3" fontId="6" fillId="0" borderId="57" xfId="0" applyNumberFormat="1" applyFont="1" applyFill="1" applyBorder="1" applyAlignment="1">
      <alignment horizontal="center" vertical="center" wrapText="1"/>
    </xf>
    <xf numFmtId="3" fontId="5" fillId="3" borderId="57" xfId="0" applyNumberFormat="1" applyFont="1" applyFill="1" applyBorder="1" applyAlignment="1">
      <alignment horizontal="center" vertical="center" wrapText="1"/>
    </xf>
    <xf numFmtId="3" fontId="5" fillId="3" borderId="16" xfId="0" applyNumberFormat="1" applyFont="1" applyFill="1" applyBorder="1" applyAlignment="1">
      <alignment horizontal="center" vertical="center" wrapText="1"/>
    </xf>
    <xf numFmtId="3" fontId="6" fillId="0" borderId="60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3" fontId="5" fillId="3" borderId="61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3" fontId="3" fillId="2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4" xfId="0" applyNumberFormat="1" applyFont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3" fontId="3" fillId="2" borderId="24" xfId="0" applyNumberFormat="1" applyFont="1" applyFill="1" applyBorder="1" applyAlignment="1">
      <alignment horizontal="center" vertical="center" wrapText="1"/>
    </xf>
    <xf numFmtId="3" fontId="3" fillId="0" borderId="26" xfId="0" applyNumberFormat="1" applyFont="1" applyBorder="1" applyAlignment="1">
      <alignment horizontal="center" vertical="center" wrapText="1"/>
    </xf>
    <xf numFmtId="3" fontId="3" fillId="0" borderId="27" xfId="0" applyNumberFormat="1" applyFont="1" applyBorder="1" applyAlignment="1">
      <alignment horizontal="center" wrapText="1"/>
    </xf>
    <xf numFmtId="3" fontId="3" fillId="0" borderId="28" xfId="0" applyNumberFormat="1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3" fontId="6" fillId="0" borderId="62" xfId="0" applyNumberFormat="1" applyFont="1" applyFill="1" applyBorder="1" applyAlignment="1">
      <alignment horizontal="center" vertical="center" wrapText="1"/>
    </xf>
    <xf numFmtId="3" fontId="6" fillId="0" borderId="53" xfId="0" applyNumberFormat="1" applyFont="1" applyFill="1" applyBorder="1" applyAlignment="1">
      <alignment horizontal="center" vertical="center" wrapText="1"/>
    </xf>
    <xf numFmtId="3" fontId="6" fillId="0" borderId="59" xfId="0" applyNumberFormat="1" applyFont="1" applyFill="1" applyBorder="1" applyAlignment="1">
      <alignment horizontal="center" vertical="center" wrapText="1"/>
    </xf>
    <xf numFmtId="3" fontId="6" fillId="0" borderId="63" xfId="0" applyNumberFormat="1" applyFont="1" applyFill="1" applyBorder="1" applyAlignment="1">
      <alignment horizontal="center" vertical="center" wrapText="1"/>
    </xf>
    <xf numFmtId="3" fontId="6" fillId="0" borderId="37" xfId="0" applyNumberFormat="1" applyFont="1" applyFill="1" applyBorder="1" applyAlignment="1">
      <alignment horizontal="center" vertical="center" wrapText="1"/>
    </xf>
    <xf numFmtId="3" fontId="5" fillId="2" borderId="21" xfId="0" applyNumberFormat="1" applyFont="1" applyFill="1" applyBorder="1" applyAlignment="1">
      <alignment horizontal="center" vertical="center" wrapText="1"/>
    </xf>
    <xf numFmtId="3" fontId="5" fillId="2" borderId="28" xfId="0" applyNumberFormat="1" applyFont="1" applyFill="1" applyBorder="1" applyAlignment="1">
      <alignment horizontal="center" vertical="center" wrapText="1"/>
    </xf>
    <xf numFmtId="3" fontId="5" fillId="2" borderId="27" xfId="0" applyNumberFormat="1" applyFont="1" applyFill="1" applyBorder="1" applyAlignment="1">
      <alignment horizontal="center" vertical="center" wrapText="1"/>
    </xf>
    <xf numFmtId="3" fontId="5" fillId="2" borderId="61" xfId="0" applyNumberFormat="1" applyFont="1" applyFill="1" applyBorder="1" applyAlignment="1">
      <alignment horizontal="center" vertical="center" wrapText="1"/>
    </xf>
    <xf numFmtId="3" fontId="5" fillId="2" borderId="26" xfId="0" applyNumberFormat="1" applyFont="1" applyFill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3" fontId="6" fillId="5" borderId="32" xfId="0" applyNumberFormat="1" applyFont="1" applyFill="1" applyBorder="1" applyAlignment="1">
      <alignment horizontal="center" vertical="center" wrapText="1"/>
    </xf>
    <xf numFmtId="3" fontId="6" fillId="5" borderId="33" xfId="0" applyNumberFormat="1" applyFont="1" applyFill="1" applyBorder="1" applyAlignment="1">
      <alignment horizontal="center" vertical="center" wrapText="1"/>
    </xf>
    <xf numFmtId="3" fontId="6" fillId="5" borderId="34" xfId="0" applyNumberFormat="1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3" fontId="6" fillId="5" borderId="52" xfId="0" applyNumberFormat="1" applyFont="1" applyFill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6" fillId="5" borderId="55" xfId="0" applyNumberFormat="1" applyFont="1" applyFill="1" applyBorder="1" applyAlignment="1">
      <alignment horizontal="center" vertical="center" wrapText="1"/>
    </xf>
    <xf numFmtId="3" fontId="6" fillId="5" borderId="58" xfId="0" applyNumberFormat="1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20F8F-5E94-4871-868D-705AC8C46B8C}">
  <dimension ref="A1:J43"/>
  <sheetViews>
    <sheetView workbookViewId="0">
      <selection sqref="A1:J15"/>
    </sheetView>
  </sheetViews>
  <sheetFormatPr defaultRowHeight="16.5" x14ac:dyDescent="0.3"/>
  <cols>
    <col min="1" max="1" width="8" customWidth="1"/>
    <col min="2" max="3" width="7.125" customWidth="1"/>
    <col min="7" max="7" width="11.375" customWidth="1"/>
    <col min="8" max="9" width="10.375" customWidth="1"/>
    <col min="10" max="10" width="8.125" customWidth="1"/>
  </cols>
  <sheetData>
    <row r="1" spans="1:10" ht="17.25" thickBot="1" x14ac:dyDescent="0.35">
      <c r="A1" t="s">
        <v>0</v>
      </c>
    </row>
    <row r="2" spans="1:10" ht="16.5" customHeight="1" thickBot="1" x14ac:dyDescent="0.35">
      <c r="A2" s="61" t="s">
        <v>1</v>
      </c>
      <c r="B2" s="63" t="s">
        <v>2</v>
      </c>
      <c r="C2" s="64"/>
      <c r="D2" s="65" t="s">
        <v>3</v>
      </c>
      <c r="E2" s="67" t="s">
        <v>4</v>
      </c>
      <c r="F2" s="67"/>
      <c r="G2" s="1" t="s">
        <v>5</v>
      </c>
      <c r="H2" s="67" t="s">
        <v>6</v>
      </c>
      <c r="I2" s="67"/>
      <c r="J2" s="59" t="s">
        <v>7</v>
      </c>
    </row>
    <row r="3" spans="1:10" ht="17.25" thickBot="1" x14ac:dyDescent="0.35">
      <c r="A3" s="62"/>
      <c r="B3" s="2" t="s">
        <v>8</v>
      </c>
      <c r="C3" s="3" t="s">
        <v>9</v>
      </c>
      <c r="D3" s="66"/>
      <c r="E3" s="4" t="s">
        <v>8</v>
      </c>
      <c r="F3" s="5" t="s">
        <v>9</v>
      </c>
      <c r="G3" s="4" t="s">
        <v>10</v>
      </c>
      <c r="H3" s="4" t="s">
        <v>8</v>
      </c>
      <c r="I3" s="4" t="s">
        <v>9</v>
      </c>
      <c r="J3" s="60"/>
    </row>
    <row r="4" spans="1:10" ht="18" customHeight="1" thickTop="1" x14ac:dyDescent="0.3">
      <c r="A4" s="74" t="s">
        <v>11</v>
      </c>
      <c r="B4" s="75">
        <v>69150</v>
      </c>
      <c r="C4" s="76">
        <v>70990</v>
      </c>
      <c r="D4" s="6" t="s">
        <v>12</v>
      </c>
      <c r="E4" s="7">
        <v>414900</v>
      </c>
      <c r="F4" s="8">
        <v>425940</v>
      </c>
      <c r="G4" s="77">
        <v>135000</v>
      </c>
      <c r="H4" s="7">
        <f>SUM(E4,$G$4)</f>
        <v>549900</v>
      </c>
      <c r="I4" s="7">
        <f>SUM(F4,$G$4)</f>
        <v>560940</v>
      </c>
      <c r="J4" s="9">
        <f>I4-H4</f>
        <v>11040</v>
      </c>
    </row>
    <row r="5" spans="1:10" x14ac:dyDescent="0.3">
      <c r="A5" s="68"/>
      <c r="B5" s="69"/>
      <c r="C5" s="70"/>
      <c r="D5" s="10" t="s">
        <v>13</v>
      </c>
      <c r="E5" s="11">
        <v>248940</v>
      </c>
      <c r="F5" s="12">
        <v>255560</v>
      </c>
      <c r="G5" s="71"/>
      <c r="H5" s="11">
        <f t="shared" ref="H5:I14" si="0">SUM(E5,$G$4)</f>
        <v>383940</v>
      </c>
      <c r="I5" s="11">
        <f t="shared" si="0"/>
        <v>390560</v>
      </c>
      <c r="J5" s="13">
        <f t="shared" ref="J5:J15" si="1">I5-H5</f>
        <v>6620</v>
      </c>
    </row>
    <row r="6" spans="1:10" x14ac:dyDescent="0.3">
      <c r="A6" s="68"/>
      <c r="B6" s="69"/>
      <c r="C6" s="70"/>
      <c r="D6" s="10" t="s">
        <v>14</v>
      </c>
      <c r="E6" s="11">
        <v>165960</v>
      </c>
      <c r="F6" s="12">
        <v>170370</v>
      </c>
      <c r="G6" s="72" t="s">
        <v>15</v>
      </c>
      <c r="H6" s="11">
        <f t="shared" si="0"/>
        <v>300960</v>
      </c>
      <c r="I6" s="11">
        <f t="shared" si="0"/>
        <v>305370</v>
      </c>
      <c r="J6" s="13">
        <f t="shared" si="1"/>
        <v>4410</v>
      </c>
    </row>
    <row r="7" spans="1:10" x14ac:dyDescent="0.3">
      <c r="A7" s="68"/>
      <c r="B7" s="69"/>
      <c r="C7" s="70"/>
      <c r="D7" s="14" t="s">
        <v>16</v>
      </c>
      <c r="E7" s="11">
        <v>0</v>
      </c>
      <c r="F7" s="15">
        <v>0</v>
      </c>
      <c r="G7" s="73"/>
      <c r="H7" s="11">
        <v>0</v>
      </c>
      <c r="I7" s="11">
        <v>0</v>
      </c>
      <c r="J7" s="13">
        <f t="shared" si="1"/>
        <v>0</v>
      </c>
    </row>
    <row r="8" spans="1:10" ht="17.25" customHeight="1" x14ac:dyDescent="0.3">
      <c r="A8" s="68" t="s">
        <v>17</v>
      </c>
      <c r="B8" s="69">
        <v>64170</v>
      </c>
      <c r="C8" s="70">
        <v>65870</v>
      </c>
      <c r="D8" s="14" t="s">
        <v>12</v>
      </c>
      <c r="E8" s="11">
        <v>385020</v>
      </c>
      <c r="F8" s="12">
        <v>395220</v>
      </c>
      <c r="G8" s="71">
        <v>135000</v>
      </c>
      <c r="H8" s="11">
        <f t="shared" si="0"/>
        <v>520020</v>
      </c>
      <c r="I8" s="11">
        <f t="shared" si="0"/>
        <v>530220</v>
      </c>
      <c r="J8" s="13">
        <f t="shared" si="1"/>
        <v>10200</v>
      </c>
    </row>
    <row r="9" spans="1:10" x14ac:dyDescent="0.3">
      <c r="A9" s="68"/>
      <c r="B9" s="69"/>
      <c r="C9" s="70"/>
      <c r="D9" s="10" t="s">
        <v>13</v>
      </c>
      <c r="E9" s="11">
        <v>231010</v>
      </c>
      <c r="F9" s="12">
        <v>237130</v>
      </c>
      <c r="G9" s="71"/>
      <c r="H9" s="11">
        <f t="shared" si="0"/>
        <v>366010</v>
      </c>
      <c r="I9" s="11">
        <f t="shared" si="0"/>
        <v>372130</v>
      </c>
      <c r="J9" s="13">
        <f t="shared" si="1"/>
        <v>6120</v>
      </c>
    </row>
    <row r="10" spans="1:10" x14ac:dyDescent="0.3">
      <c r="A10" s="68"/>
      <c r="B10" s="69"/>
      <c r="C10" s="70"/>
      <c r="D10" s="10" t="s">
        <v>14</v>
      </c>
      <c r="E10" s="11">
        <v>154000</v>
      </c>
      <c r="F10" s="12">
        <v>158080</v>
      </c>
      <c r="G10" s="72" t="s">
        <v>15</v>
      </c>
      <c r="H10" s="11">
        <f t="shared" si="0"/>
        <v>289000</v>
      </c>
      <c r="I10" s="11">
        <f t="shared" si="0"/>
        <v>293080</v>
      </c>
      <c r="J10" s="13">
        <f t="shared" si="1"/>
        <v>4080</v>
      </c>
    </row>
    <row r="11" spans="1:10" x14ac:dyDescent="0.3">
      <c r="A11" s="68"/>
      <c r="B11" s="69"/>
      <c r="C11" s="70"/>
      <c r="D11" s="14" t="s">
        <v>16</v>
      </c>
      <c r="E11" s="11">
        <v>0</v>
      </c>
      <c r="F11" s="15">
        <v>0</v>
      </c>
      <c r="G11" s="73"/>
      <c r="H11" s="11">
        <v>0</v>
      </c>
      <c r="I11" s="11">
        <v>0</v>
      </c>
      <c r="J11" s="13">
        <f t="shared" si="1"/>
        <v>0</v>
      </c>
    </row>
    <row r="12" spans="1:10" ht="17.25" customHeight="1" x14ac:dyDescent="0.3">
      <c r="A12" s="68" t="s">
        <v>18</v>
      </c>
      <c r="B12" s="69">
        <v>59170</v>
      </c>
      <c r="C12" s="70">
        <v>60740</v>
      </c>
      <c r="D12" s="14" t="s">
        <v>12</v>
      </c>
      <c r="E12" s="11">
        <v>355020</v>
      </c>
      <c r="F12" s="12">
        <v>364440</v>
      </c>
      <c r="G12" s="71">
        <v>135000</v>
      </c>
      <c r="H12" s="11">
        <f t="shared" si="0"/>
        <v>490020</v>
      </c>
      <c r="I12" s="11">
        <f t="shared" si="0"/>
        <v>499440</v>
      </c>
      <c r="J12" s="13">
        <f t="shared" si="1"/>
        <v>9420</v>
      </c>
    </row>
    <row r="13" spans="1:10" x14ac:dyDescent="0.3">
      <c r="A13" s="68"/>
      <c r="B13" s="69"/>
      <c r="C13" s="70"/>
      <c r="D13" s="10" t="s">
        <v>13</v>
      </c>
      <c r="E13" s="11">
        <v>213010</v>
      </c>
      <c r="F13" s="12">
        <v>218660</v>
      </c>
      <c r="G13" s="71"/>
      <c r="H13" s="11">
        <f t="shared" si="0"/>
        <v>348010</v>
      </c>
      <c r="I13" s="11">
        <f t="shared" si="0"/>
        <v>353660</v>
      </c>
      <c r="J13" s="13">
        <f t="shared" si="1"/>
        <v>5650</v>
      </c>
    </row>
    <row r="14" spans="1:10" x14ac:dyDescent="0.3">
      <c r="A14" s="68"/>
      <c r="B14" s="69"/>
      <c r="C14" s="70"/>
      <c r="D14" s="10" t="s">
        <v>14</v>
      </c>
      <c r="E14" s="11">
        <v>142000</v>
      </c>
      <c r="F14" s="12">
        <v>145770</v>
      </c>
      <c r="G14" s="72" t="s">
        <v>15</v>
      </c>
      <c r="H14" s="11">
        <f t="shared" si="0"/>
        <v>277000</v>
      </c>
      <c r="I14" s="11">
        <f t="shared" si="0"/>
        <v>280770</v>
      </c>
      <c r="J14" s="13">
        <f t="shared" si="1"/>
        <v>3770</v>
      </c>
    </row>
    <row r="15" spans="1:10" ht="17.25" thickBot="1" x14ac:dyDescent="0.35">
      <c r="A15" s="78"/>
      <c r="B15" s="79"/>
      <c r="C15" s="80"/>
      <c r="D15" s="16" t="s">
        <v>16</v>
      </c>
      <c r="E15" s="17">
        <v>0</v>
      </c>
      <c r="F15" s="18">
        <v>0</v>
      </c>
      <c r="G15" s="81"/>
      <c r="H15" s="17">
        <v>0</v>
      </c>
      <c r="I15" s="17">
        <v>0</v>
      </c>
      <c r="J15" s="19">
        <f t="shared" si="1"/>
        <v>0</v>
      </c>
    </row>
    <row r="17" spans="1:10" ht="17.25" thickBot="1" x14ac:dyDescent="0.35">
      <c r="A17" t="s">
        <v>19</v>
      </c>
    </row>
    <row r="18" spans="1:10" ht="17.25" thickBot="1" x14ac:dyDescent="0.35">
      <c r="A18" s="61" t="s">
        <v>1</v>
      </c>
      <c r="B18" s="63" t="s">
        <v>2</v>
      </c>
      <c r="C18" s="64"/>
      <c r="D18" s="65" t="s">
        <v>3</v>
      </c>
      <c r="E18" s="67" t="s">
        <v>20</v>
      </c>
      <c r="F18" s="67"/>
      <c r="G18" s="1" t="s">
        <v>5</v>
      </c>
      <c r="H18" s="67" t="s">
        <v>6</v>
      </c>
      <c r="I18" s="67"/>
      <c r="J18" s="59" t="s">
        <v>7</v>
      </c>
    </row>
    <row r="19" spans="1:10" ht="17.25" thickBot="1" x14ac:dyDescent="0.35">
      <c r="A19" s="62"/>
      <c r="B19" s="2" t="s">
        <v>8</v>
      </c>
      <c r="C19" s="3" t="s">
        <v>9</v>
      </c>
      <c r="D19" s="66"/>
      <c r="E19" s="4" t="s">
        <v>8</v>
      </c>
      <c r="F19" s="5" t="s">
        <v>9</v>
      </c>
      <c r="G19" s="4" t="s">
        <v>10</v>
      </c>
      <c r="H19" s="4" t="s">
        <v>8</v>
      </c>
      <c r="I19" s="4" t="s">
        <v>9</v>
      </c>
      <c r="J19" s="60"/>
    </row>
    <row r="20" spans="1:10" ht="17.25" thickTop="1" x14ac:dyDescent="0.3">
      <c r="A20" s="74" t="s">
        <v>11</v>
      </c>
      <c r="B20" s="75">
        <v>56890</v>
      </c>
      <c r="C20" s="76">
        <v>58410</v>
      </c>
      <c r="D20" s="6" t="s">
        <v>12</v>
      </c>
      <c r="E20" s="7">
        <v>187730</v>
      </c>
      <c r="F20" s="8">
        <v>192750</v>
      </c>
      <c r="G20" s="82">
        <v>33000</v>
      </c>
      <c r="H20" s="7">
        <f>SUM(E20,$G$20)</f>
        <v>220730</v>
      </c>
      <c r="I20" s="7">
        <f>SUM(F20,$G$20)</f>
        <v>225750</v>
      </c>
      <c r="J20" s="20">
        <f>I20-H20</f>
        <v>5020</v>
      </c>
    </row>
    <row r="21" spans="1:10" x14ac:dyDescent="0.3">
      <c r="A21" s="68"/>
      <c r="B21" s="69"/>
      <c r="C21" s="70"/>
      <c r="D21" s="10" t="s">
        <v>13</v>
      </c>
      <c r="E21" s="11">
        <v>112640</v>
      </c>
      <c r="F21" s="12">
        <v>115650</v>
      </c>
      <c r="G21" s="83"/>
      <c r="H21" s="7">
        <f t="shared" ref="H21:I42" si="2">SUM(E21,$G$20)</f>
        <v>145640</v>
      </c>
      <c r="I21" s="7">
        <f t="shared" si="2"/>
        <v>148650</v>
      </c>
      <c r="J21" s="21">
        <f t="shared" ref="J21:J31" si="3">I21-H21</f>
        <v>3010</v>
      </c>
    </row>
    <row r="22" spans="1:10" x14ac:dyDescent="0.25">
      <c r="A22" s="68"/>
      <c r="B22" s="69"/>
      <c r="C22" s="70"/>
      <c r="D22" s="10" t="s">
        <v>14</v>
      </c>
      <c r="E22" s="11">
        <v>75090</v>
      </c>
      <c r="F22" s="12">
        <v>77100</v>
      </c>
      <c r="G22" s="22" t="s">
        <v>15</v>
      </c>
      <c r="H22" s="7">
        <f t="shared" si="2"/>
        <v>108090</v>
      </c>
      <c r="I22" s="7">
        <f t="shared" si="2"/>
        <v>110100</v>
      </c>
      <c r="J22" s="21">
        <f t="shared" si="3"/>
        <v>2010</v>
      </c>
    </row>
    <row r="23" spans="1:10" x14ac:dyDescent="0.25">
      <c r="A23" s="68"/>
      <c r="B23" s="69"/>
      <c r="C23" s="70"/>
      <c r="D23" s="14" t="s">
        <v>16</v>
      </c>
      <c r="E23" s="11">
        <v>0</v>
      </c>
      <c r="F23" s="15">
        <v>0</v>
      </c>
      <c r="G23" s="23">
        <v>0</v>
      </c>
      <c r="H23" s="7">
        <v>0</v>
      </c>
      <c r="I23" s="7">
        <v>0</v>
      </c>
      <c r="J23" s="21">
        <f t="shared" si="3"/>
        <v>0</v>
      </c>
    </row>
    <row r="24" spans="1:10" x14ac:dyDescent="0.3">
      <c r="A24" s="68" t="s">
        <v>17</v>
      </c>
      <c r="B24" s="69">
        <v>52710</v>
      </c>
      <c r="C24" s="70">
        <v>54110</v>
      </c>
      <c r="D24" s="14" t="s">
        <v>12</v>
      </c>
      <c r="E24" s="11">
        <v>173940</v>
      </c>
      <c r="F24" s="12">
        <v>178560</v>
      </c>
      <c r="G24" s="84">
        <v>33000</v>
      </c>
      <c r="H24" s="7">
        <f>SUM(E24,$G$20)</f>
        <v>206940</v>
      </c>
      <c r="I24" s="7">
        <f t="shared" si="2"/>
        <v>211560</v>
      </c>
      <c r="J24" s="21">
        <f t="shared" si="3"/>
        <v>4620</v>
      </c>
    </row>
    <row r="25" spans="1:10" x14ac:dyDescent="0.3">
      <c r="A25" s="68"/>
      <c r="B25" s="69"/>
      <c r="C25" s="70"/>
      <c r="D25" s="10" t="s">
        <v>13</v>
      </c>
      <c r="E25" s="11">
        <v>104360</v>
      </c>
      <c r="F25" s="12">
        <v>107130</v>
      </c>
      <c r="G25" s="83"/>
      <c r="H25" s="7">
        <f t="shared" si="2"/>
        <v>137360</v>
      </c>
      <c r="I25" s="7">
        <f t="shared" si="2"/>
        <v>140130</v>
      </c>
      <c r="J25" s="21">
        <f t="shared" si="3"/>
        <v>2770</v>
      </c>
    </row>
    <row r="26" spans="1:10" x14ac:dyDescent="0.25">
      <c r="A26" s="68"/>
      <c r="B26" s="69"/>
      <c r="C26" s="70"/>
      <c r="D26" s="10" t="s">
        <v>14</v>
      </c>
      <c r="E26" s="11">
        <v>69570</v>
      </c>
      <c r="F26" s="12">
        <v>71420</v>
      </c>
      <c r="G26" s="22" t="s">
        <v>15</v>
      </c>
      <c r="H26" s="7">
        <f t="shared" si="2"/>
        <v>102570</v>
      </c>
      <c r="I26" s="7">
        <f t="shared" si="2"/>
        <v>104420</v>
      </c>
      <c r="J26" s="21">
        <f t="shared" si="3"/>
        <v>1850</v>
      </c>
    </row>
    <row r="27" spans="1:10" x14ac:dyDescent="0.25">
      <c r="A27" s="68"/>
      <c r="B27" s="69"/>
      <c r="C27" s="70"/>
      <c r="D27" s="14" t="s">
        <v>16</v>
      </c>
      <c r="E27" s="11">
        <v>0</v>
      </c>
      <c r="F27" s="15">
        <v>0</v>
      </c>
      <c r="G27" s="23">
        <v>0</v>
      </c>
      <c r="H27" s="7">
        <v>0</v>
      </c>
      <c r="I27" s="7">
        <v>0</v>
      </c>
      <c r="J27" s="21">
        <f t="shared" si="3"/>
        <v>0</v>
      </c>
    </row>
    <row r="28" spans="1:10" x14ac:dyDescent="0.3">
      <c r="A28" s="68" t="s">
        <v>21</v>
      </c>
      <c r="B28" s="69">
        <v>48660</v>
      </c>
      <c r="C28" s="70">
        <v>49960</v>
      </c>
      <c r="D28" s="14" t="s">
        <v>12</v>
      </c>
      <c r="E28" s="11">
        <v>160570</v>
      </c>
      <c r="F28" s="12">
        <v>164860</v>
      </c>
      <c r="G28" s="84">
        <v>33000</v>
      </c>
      <c r="H28" s="11">
        <f t="shared" si="2"/>
        <v>193570</v>
      </c>
      <c r="I28" s="11">
        <f t="shared" si="2"/>
        <v>197860</v>
      </c>
      <c r="J28" s="21">
        <f t="shared" si="3"/>
        <v>4290</v>
      </c>
    </row>
    <row r="29" spans="1:10" x14ac:dyDescent="0.3">
      <c r="A29" s="68"/>
      <c r="B29" s="69"/>
      <c r="C29" s="70"/>
      <c r="D29" s="10" t="s">
        <v>13</v>
      </c>
      <c r="E29" s="11">
        <v>96340</v>
      </c>
      <c r="F29" s="12">
        <v>98920</v>
      </c>
      <c r="G29" s="83"/>
      <c r="H29" s="7">
        <f t="shared" si="2"/>
        <v>129340</v>
      </c>
      <c r="I29" s="7">
        <f t="shared" si="2"/>
        <v>131920</v>
      </c>
      <c r="J29" s="21">
        <f t="shared" si="3"/>
        <v>2580</v>
      </c>
    </row>
    <row r="30" spans="1:10" x14ac:dyDescent="0.25">
      <c r="A30" s="68"/>
      <c r="B30" s="69"/>
      <c r="C30" s="70"/>
      <c r="D30" s="10" t="s">
        <v>14</v>
      </c>
      <c r="E30" s="11">
        <v>64230</v>
      </c>
      <c r="F30" s="12">
        <v>65940</v>
      </c>
      <c r="G30" s="22" t="s">
        <v>15</v>
      </c>
      <c r="H30" s="7">
        <f t="shared" si="2"/>
        <v>97230</v>
      </c>
      <c r="I30" s="7">
        <f t="shared" si="2"/>
        <v>98940</v>
      </c>
      <c r="J30" s="21">
        <f t="shared" si="3"/>
        <v>1710</v>
      </c>
    </row>
    <row r="31" spans="1:10" x14ac:dyDescent="0.25">
      <c r="A31" s="68"/>
      <c r="B31" s="69"/>
      <c r="C31" s="70"/>
      <c r="D31" s="14" t="s">
        <v>16</v>
      </c>
      <c r="E31" s="11">
        <v>0</v>
      </c>
      <c r="F31" s="15">
        <v>0</v>
      </c>
      <c r="G31" s="23">
        <v>0</v>
      </c>
      <c r="H31" s="7">
        <v>0</v>
      </c>
      <c r="I31" s="7">
        <v>0</v>
      </c>
      <c r="J31" s="21">
        <f t="shared" si="3"/>
        <v>0</v>
      </c>
    </row>
    <row r="32" spans="1:10" x14ac:dyDescent="0.3">
      <c r="A32" s="68" t="s">
        <v>22</v>
      </c>
      <c r="B32" s="69">
        <v>47330</v>
      </c>
      <c r="C32" s="70">
        <v>48590</v>
      </c>
      <c r="D32" s="14" t="s">
        <v>12</v>
      </c>
      <c r="E32" s="11">
        <v>156180</v>
      </c>
      <c r="F32" s="12">
        <v>160340</v>
      </c>
      <c r="G32" s="84">
        <v>33000</v>
      </c>
      <c r="H32" s="11">
        <f t="shared" si="2"/>
        <v>189180</v>
      </c>
      <c r="I32" s="11">
        <f t="shared" si="2"/>
        <v>193340</v>
      </c>
      <c r="J32" s="21">
        <f>I32-H32</f>
        <v>4160</v>
      </c>
    </row>
    <row r="33" spans="1:10" x14ac:dyDescent="0.3">
      <c r="A33" s="68"/>
      <c r="B33" s="69"/>
      <c r="C33" s="70"/>
      <c r="D33" s="10" t="s">
        <v>13</v>
      </c>
      <c r="E33" s="11">
        <v>93710</v>
      </c>
      <c r="F33" s="12">
        <v>96200</v>
      </c>
      <c r="G33" s="83"/>
      <c r="H33" s="7">
        <f t="shared" si="2"/>
        <v>126710</v>
      </c>
      <c r="I33" s="7">
        <f t="shared" si="2"/>
        <v>129200</v>
      </c>
      <c r="J33" s="21">
        <f t="shared" ref="J33:J43" si="4">I33-H33</f>
        <v>2490</v>
      </c>
    </row>
    <row r="34" spans="1:10" x14ac:dyDescent="0.25">
      <c r="A34" s="68"/>
      <c r="B34" s="69"/>
      <c r="C34" s="70"/>
      <c r="D34" s="10" t="s">
        <v>14</v>
      </c>
      <c r="E34" s="11">
        <v>62470</v>
      </c>
      <c r="F34" s="12">
        <v>64130</v>
      </c>
      <c r="G34" s="22" t="s">
        <v>15</v>
      </c>
      <c r="H34" s="7">
        <f t="shared" si="2"/>
        <v>95470</v>
      </c>
      <c r="I34" s="7">
        <f t="shared" si="2"/>
        <v>97130</v>
      </c>
      <c r="J34" s="21">
        <f t="shared" si="4"/>
        <v>1660</v>
      </c>
    </row>
    <row r="35" spans="1:10" x14ac:dyDescent="0.25">
      <c r="A35" s="68"/>
      <c r="B35" s="69"/>
      <c r="C35" s="70"/>
      <c r="D35" s="14" t="s">
        <v>16</v>
      </c>
      <c r="E35" s="11">
        <v>0</v>
      </c>
      <c r="F35" s="15">
        <v>0</v>
      </c>
      <c r="G35" s="23">
        <v>0</v>
      </c>
      <c r="H35" s="7">
        <v>0</v>
      </c>
      <c r="I35" s="7">
        <v>0</v>
      </c>
      <c r="J35" s="21">
        <f t="shared" si="4"/>
        <v>0</v>
      </c>
    </row>
    <row r="36" spans="1:10" x14ac:dyDescent="0.3">
      <c r="A36" s="68" t="s">
        <v>23</v>
      </c>
      <c r="B36" s="69">
        <v>45980</v>
      </c>
      <c r="C36" s="70">
        <v>47210</v>
      </c>
      <c r="D36" s="14" t="s">
        <v>12</v>
      </c>
      <c r="E36" s="11">
        <v>151730</v>
      </c>
      <c r="F36" s="12">
        <v>155790</v>
      </c>
      <c r="G36" s="84">
        <v>33000</v>
      </c>
      <c r="H36" s="11">
        <f t="shared" si="2"/>
        <v>184730</v>
      </c>
      <c r="I36" s="11">
        <f t="shared" si="2"/>
        <v>188790</v>
      </c>
      <c r="J36" s="21">
        <f t="shared" si="4"/>
        <v>4060</v>
      </c>
    </row>
    <row r="37" spans="1:10" x14ac:dyDescent="0.3">
      <c r="A37" s="68"/>
      <c r="B37" s="69"/>
      <c r="C37" s="70"/>
      <c r="D37" s="10" t="s">
        <v>13</v>
      </c>
      <c r="E37" s="11">
        <v>91040</v>
      </c>
      <c r="F37" s="12">
        <v>93470</v>
      </c>
      <c r="G37" s="83"/>
      <c r="H37" s="7">
        <f t="shared" si="2"/>
        <v>124040</v>
      </c>
      <c r="I37" s="7">
        <f t="shared" si="2"/>
        <v>126470</v>
      </c>
      <c r="J37" s="21">
        <f t="shared" si="4"/>
        <v>2430</v>
      </c>
    </row>
    <row r="38" spans="1:10" x14ac:dyDescent="0.25">
      <c r="A38" s="68"/>
      <c r="B38" s="69"/>
      <c r="C38" s="70"/>
      <c r="D38" s="10" t="s">
        <v>14</v>
      </c>
      <c r="E38" s="11">
        <v>60690</v>
      </c>
      <c r="F38" s="12">
        <v>62310</v>
      </c>
      <c r="G38" s="22" t="s">
        <v>15</v>
      </c>
      <c r="H38" s="7">
        <f t="shared" si="2"/>
        <v>93690</v>
      </c>
      <c r="I38" s="7">
        <f t="shared" si="2"/>
        <v>95310</v>
      </c>
      <c r="J38" s="21">
        <f t="shared" si="4"/>
        <v>1620</v>
      </c>
    </row>
    <row r="39" spans="1:10" x14ac:dyDescent="0.25">
      <c r="A39" s="68"/>
      <c r="B39" s="69"/>
      <c r="C39" s="70"/>
      <c r="D39" s="14" t="s">
        <v>16</v>
      </c>
      <c r="E39" s="11">
        <v>0</v>
      </c>
      <c r="F39" s="15">
        <v>0</v>
      </c>
      <c r="G39" s="23">
        <v>0</v>
      </c>
      <c r="H39" s="7">
        <v>0</v>
      </c>
      <c r="I39" s="7">
        <v>0</v>
      </c>
      <c r="J39" s="21">
        <f t="shared" si="4"/>
        <v>0</v>
      </c>
    </row>
    <row r="40" spans="1:10" x14ac:dyDescent="0.3">
      <c r="A40" s="74" t="s">
        <v>24</v>
      </c>
      <c r="B40" s="75">
        <v>45980</v>
      </c>
      <c r="C40" s="76">
        <v>47210</v>
      </c>
      <c r="D40" s="6" t="s">
        <v>12</v>
      </c>
      <c r="E40" s="7">
        <v>82760</v>
      </c>
      <c r="F40" s="8">
        <v>84970</v>
      </c>
      <c r="G40" s="84">
        <v>33000</v>
      </c>
      <c r="H40" s="7">
        <f t="shared" si="2"/>
        <v>115760</v>
      </c>
      <c r="I40" s="7">
        <f t="shared" si="2"/>
        <v>117970</v>
      </c>
      <c r="J40" s="20">
        <f t="shared" si="4"/>
        <v>2210</v>
      </c>
    </row>
    <row r="41" spans="1:10" x14ac:dyDescent="0.3">
      <c r="A41" s="68"/>
      <c r="B41" s="69"/>
      <c r="C41" s="70"/>
      <c r="D41" s="10" t="s">
        <v>13</v>
      </c>
      <c r="E41" s="11">
        <v>49650</v>
      </c>
      <c r="F41" s="12">
        <v>50980</v>
      </c>
      <c r="G41" s="83"/>
      <c r="H41" s="7">
        <f t="shared" si="2"/>
        <v>82650</v>
      </c>
      <c r="I41" s="7">
        <f t="shared" si="2"/>
        <v>83980</v>
      </c>
      <c r="J41" s="21">
        <f t="shared" si="4"/>
        <v>1330</v>
      </c>
    </row>
    <row r="42" spans="1:10" x14ac:dyDescent="0.25">
      <c r="A42" s="68"/>
      <c r="B42" s="69"/>
      <c r="C42" s="70"/>
      <c r="D42" s="10" t="s">
        <v>14</v>
      </c>
      <c r="E42" s="11">
        <v>33100</v>
      </c>
      <c r="F42" s="12">
        <v>33990</v>
      </c>
      <c r="G42" s="22" t="s">
        <v>15</v>
      </c>
      <c r="H42" s="7">
        <f t="shared" si="2"/>
        <v>66100</v>
      </c>
      <c r="I42" s="7">
        <f t="shared" si="2"/>
        <v>66990</v>
      </c>
      <c r="J42" s="21">
        <f t="shared" si="4"/>
        <v>890</v>
      </c>
    </row>
    <row r="43" spans="1:10" ht="17.25" thickBot="1" x14ac:dyDescent="0.3">
      <c r="A43" s="78"/>
      <c r="B43" s="79"/>
      <c r="C43" s="80"/>
      <c r="D43" s="16" t="s">
        <v>16</v>
      </c>
      <c r="E43" s="17">
        <v>0</v>
      </c>
      <c r="F43" s="18">
        <v>0</v>
      </c>
      <c r="G43" s="24">
        <v>0</v>
      </c>
      <c r="H43" s="25">
        <v>0</v>
      </c>
      <c r="I43" s="25">
        <v>0</v>
      </c>
      <c r="J43" s="26">
        <f t="shared" si="4"/>
        <v>0</v>
      </c>
    </row>
  </sheetData>
  <mergeCells count="51">
    <mergeCell ref="A40:A43"/>
    <mergeCell ref="B40:B43"/>
    <mergeCell ref="C40:C43"/>
    <mergeCell ref="G40:G41"/>
    <mergeCell ref="A32:A35"/>
    <mergeCell ref="B32:B35"/>
    <mergeCell ref="C32:C35"/>
    <mergeCell ref="G32:G33"/>
    <mergeCell ref="A36:A39"/>
    <mergeCell ref="B36:B39"/>
    <mergeCell ref="C36:C39"/>
    <mergeCell ref="G36:G37"/>
    <mergeCell ref="A24:A27"/>
    <mergeCell ref="B24:B27"/>
    <mergeCell ref="C24:C27"/>
    <mergeCell ref="G24:G25"/>
    <mergeCell ref="A28:A31"/>
    <mergeCell ref="B28:B31"/>
    <mergeCell ref="C28:C31"/>
    <mergeCell ref="G28:G29"/>
    <mergeCell ref="H18:I18"/>
    <mergeCell ref="J18:J19"/>
    <mergeCell ref="A20:A23"/>
    <mergeCell ref="B20:B23"/>
    <mergeCell ref="C20:C23"/>
    <mergeCell ref="G20:G21"/>
    <mergeCell ref="A18:A19"/>
    <mergeCell ref="B18:C18"/>
    <mergeCell ref="D18:D19"/>
    <mergeCell ref="E18:F18"/>
    <mergeCell ref="A12:A15"/>
    <mergeCell ref="B12:B15"/>
    <mergeCell ref="C12:C15"/>
    <mergeCell ref="G12:G13"/>
    <mergeCell ref="G14:G15"/>
    <mergeCell ref="A4:A7"/>
    <mergeCell ref="B4:B7"/>
    <mergeCell ref="C4:C7"/>
    <mergeCell ref="G4:G5"/>
    <mergeCell ref="G6:G7"/>
    <mergeCell ref="A8:A11"/>
    <mergeCell ref="B8:B11"/>
    <mergeCell ref="C8:C11"/>
    <mergeCell ref="G8:G9"/>
    <mergeCell ref="G10:G11"/>
    <mergeCell ref="J2:J3"/>
    <mergeCell ref="A2:A3"/>
    <mergeCell ref="B2:C2"/>
    <mergeCell ref="D2:D3"/>
    <mergeCell ref="E2:F2"/>
    <mergeCell ref="H2:I2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A76B8-8DB9-4579-989A-0983CBF42F5B}">
  <dimension ref="A1:J18"/>
  <sheetViews>
    <sheetView tabSelected="1" workbookViewId="0">
      <selection activeCell="M7" sqref="M7"/>
    </sheetView>
  </sheetViews>
  <sheetFormatPr defaultRowHeight="16.5" x14ac:dyDescent="0.3"/>
  <cols>
    <col min="1" max="1" width="6.5" style="27" customWidth="1"/>
    <col min="2" max="2" width="6" customWidth="1"/>
    <col min="3" max="3" width="8.75" customWidth="1"/>
    <col min="4" max="4" width="10.125" customWidth="1"/>
    <col min="5" max="5" width="8.75" customWidth="1"/>
    <col min="6" max="8" width="9.5" customWidth="1"/>
    <col min="9" max="9" width="14.625" customWidth="1"/>
    <col min="10" max="10" width="4.875" customWidth="1"/>
  </cols>
  <sheetData>
    <row r="1" spans="1:10" ht="31.5" customHeight="1" x14ac:dyDescent="0.3">
      <c r="A1" s="118" t="s">
        <v>25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s="117" customFormat="1" ht="43.5" customHeight="1" thickBot="1" x14ac:dyDescent="0.35">
      <c r="A2" s="116"/>
      <c r="B2" s="119" t="s">
        <v>43</v>
      </c>
      <c r="C2" s="119"/>
      <c r="D2" s="119"/>
      <c r="E2" s="119"/>
      <c r="F2" s="119"/>
      <c r="G2" s="119"/>
      <c r="H2" s="119"/>
      <c r="I2" s="119"/>
      <c r="J2" s="119"/>
    </row>
    <row r="3" spans="1:10" ht="65.25" customHeight="1" x14ac:dyDescent="0.3">
      <c r="A3" s="38" t="s">
        <v>33</v>
      </c>
      <c r="B3" s="39" t="s">
        <v>1</v>
      </c>
      <c r="C3" s="40" t="s">
        <v>26</v>
      </c>
      <c r="D3" s="41" t="s">
        <v>32</v>
      </c>
      <c r="E3" s="42" t="s">
        <v>28</v>
      </c>
      <c r="F3" s="43" t="s">
        <v>4</v>
      </c>
      <c r="G3" s="43" t="s">
        <v>27</v>
      </c>
      <c r="H3" s="43" t="s">
        <v>31</v>
      </c>
      <c r="I3" s="44" t="s">
        <v>38</v>
      </c>
      <c r="J3" s="45" t="s">
        <v>34</v>
      </c>
    </row>
    <row r="4" spans="1:10" ht="38.25" customHeight="1" x14ac:dyDescent="0.3">
      <c r="A4" s="85" t="s">
        <v>35</v>
      </c>
      <c r="B4" s="101" t="s">
        <v>39</v>
      </c>
      <c r="C4" s="104">
        <v>70990</v>
      </c>
      <c r="D4" s="91">
        <f>$C$4*30</f>
        <v>2129700</v>
      </c>
      <c r="E4" s="31" t="s">
        <v>29</v>
      </c>
      <c r="F4" s="28">
        <v>425940</v>
      </c>
      <c r="G4" s="32">
        <v>425940</v>
      </c>
      <c r="H4" s="96">
        <v>135000</v>
      </c>
      <c r="I4" s="36">
        <f>SUM(F4,$H$4)</f>
        <v>560940</v>
      </c>
      <c r="J4" s="114" t="s">
        <v>37</v>
      </c>
    </row>
    <row r="5" spans="1:10" ht="38.25" customHeight="1" x14ac:dyDescent="0.3">
      <c r="A5" s="86"/>
      <c r="B5" s="102"/>
      <c r="C5" s="105"/>
      <c r="D5" s="92"/>
      <c r="E5" s="31" t="s">
        <v>13</v>
      </c>
      <c r="F5" s="29">
        <v>255560</v>
      </c>
      <c r="G5" s="33">
        <v>255560</v>
      </c>
      <c r="H5" s="97"/>
      <c r="I5" s="36">
        <f>SUM(F5,$H$4)</f>
        <v>390560</v>
      </c>
      <c r="J5" s="89"/>
    </row>
    <row r="6" spans="1:10" ht="38.25" customHeight="1" x14ac:dyDescent="0.3">
      <c r="A6" s="86"/>
      <c r="B6" s="102"/>
      <c r="C6" s="105"/>
      <c r="D6" s="92"/>
      <c r="E6" s="31" t="s">
        <v>14</v>
      </c>
      <c r="F6" s="29">
        <v>170370</v>
      </c>
      <c r="G6" s="33">
        <v>170370</v>
      </c>
      <c r="H6" s="97"/>
      <c r="I6" s="36">
        <f>SUM(F6,$H$4)</f>
        <v>305370</v>
      </c>
      <c r="J6" s="89"/>
    </row>
    <row r="7" spans="1:10" ht="38.25" customHeight="1" thickBot="1" x14ac:dyDescent="0.35">
      <c r="A7" s="86"/>
      <c r="B7" s="107"/>
      <c r="C7" s="108"/>
      <c r="D7" s="93"/>
      <c r="E7" s="46" t="s">
        <v>30</v>
      </c>
      <c r="F7" s="47">
        <v>0</v>
      </c>
      <c r="G7" s="48">
        <v>0</v>
      </c>
      <c r="H7" s="97"/>
      <c r="I7" s="49">
        <f>SUM(F7,H7)</f>
        <v>0</v>
      </c>
      <c r="J7" s="89"/>
    </row>
    <row r="8" spans="1:10" ht="38.25" customHeight="1" thickTop="1" x14ac:dyDescent="0.3">
      <c r="A8" s="86"/>
      <c r="B8" s="109" t="s">
        <v>40</v>
      </c>
      <c r="C8" s="112">
        <v>65870</v>
      </c>
      <c r="D8" s="94">
        <f>$C$8*30</f>
        <v>1976100</v>
      </c>
      <c r="E8" s="50" t="s">
        <v>29</v>
      </c>
      <c r="F8" s="51">
        <v>395220</v>
      </c>
      <c r="G8" s="52">
        <v>395220</v>
      </c>
      <c r="H8" s="98">
        <v>135000</v>
      </c>
      <c r="I8" s="53">
        <f>SUM(F8,$H$8)</f>
        <v>530220</v>
      </c>
      <c r="J8" s="89"/>
    </row>
    <row r="9" spans="1:10" ht="38.25" customHeight="1" x14ac:dyDescent="0.3">
      <c r="A9" s="86"/>
      <c r="B9" s="110"/>
      <c r="C9" s="105"/>
      <c r="D9" s="92"/>
      <c r="E9" s="31" t="s">
        <v>13</v>
      </c>
      <c r="F9" s="29">
        <v>237130</v>
      </c>
      <c r="G9" s="33">
        <v>237130</v>
      </c>
      <c r="H9" s="97"/>
      <c r="I9" s="54">
        <f>SUM(F9,$H$8)</f>
        <v>372130</v>
      </c>
      <c r="J9" s="89"/>
    </row>
    <row r="10" spans="1:10" ht="38.25" customHeight="1" x14ac:dyDescent="0.3">
      <c r="A10" s="86"/>
      <c r="B10" s="110"/>
      <c r="C10" s="105"/>
      <c r="D10" s="92"/>
      <c r="E10" s="31" t="s">
        <v>14</v>
      </c>
      <c r="F10" s="29">
        <v>158080</v>
      </c>
      <c r="G10" s="33">
        <v>158080</v>
      </c>
      <c r="H10" s="97"/>
      <c r="I10" s="54">
        <f>SUM(F10,$H$8)</f>
        <v>293080</v>
      </c>
      <c r="J10" s="89"/>
    </row>
    <row r="11" spans="1:10" ht="38.25" customHeight="1" thickBot="1" x14ac:dyDescent="0.35">
      <c r="A11" s="86"/>
      <c r="B11" s="111"/>
      <c r="C11" s="113"/>
      <c r="D11" s="93"/>
      <c r="E11" s="55" t="s">
        <v>30</v>
      </c>
      <c r="F11" s="56">
        <v>0</v>
      </c>
      <c r="G11" s="57">
        <v>0</v>
      </c>
      <c r="H11" s="99"/>
      <c r="I11" s="58">
        <f>SUM(F11,H11)</f>
        <v>0</v>
      </c>
      <c r="J11" s="89"/>
    </row>
    <row r="12" spans="1:10" ht="38.25" customHeight="1" thickTop="1" x14ac:dyDescent="0.3">
      <c r="A12" s="86"/>
      <c r="B12" s="101" t="s">
        <v>41</v>
      </c>
      <c r="C12" s="104">
        <v>60740</v>
      </c>
      <c r="D12" s="94">
        <f>$C$12*30</f>
        <v>1822200</v>
      </c>
      <c r="E12" s="31" t="s">
        <v>29</v>
      </c>
      <c r="F12" s="28">
        <v>364440</v>
      </c>
      <c r="G12" s="32">
        <v>364440</v>
      </c>
      <c r="H12" s="97">
        <v>135000</v>
      </c>
      <c r="I12" s="36">
        <f>SUM(F12,$H$12)</f>
        <v>499440</v>
      </c>
      <c r="J12" s="89"/>
    </row>
    <row r="13" spans="1:10" ht="38.25" customHeight="1" x14ac:dyDescent="0.3">
      <c r="A13" s="86"/>
      <c r="B13" s="102"/>
      <c r="C13" s="105"/>
      <c r="D13" s="92"/>
      <c r="E13" s="31" t="s">
        <v>13</v>
      </c>
      <c r="F13" s="29">
        <v>218660</v>
      </c>
      <c r="G13" s="33">
        <v>218660</v>
      </c>
      <c r="H13" s="97"/>
      <c r="I13" s="36">
        <f>SUM(F13,$H$12)</f>
        <v>353660</v>
      </c>
      <c r="J13" s="89"/>
    </row>
    <row r="14" spans="1:10" ht="38.25" customHeight="1" x14ac:dyDescent="0.3">
      <c r="A14" s="86"/>
      <c r="B14" s="102"/>
      <c r="C14" s="105"/>
      <c r="D14" s="92"/>
      <c r="E14" s="31" t="s">
        <v>14</v>
      </c>
      <c r="F14" s="29">
        <v>145770</v>
      </c>
      <c r="G14" s="33">
        <v>145770</v>
      </c>
      <c r="H14" s="97"/>
      <c r="I14" s="36">
        <f>SUM(F14,$H$12)</f>
        <v>280770</v>
      </c>
      <c r="J14" s="89"/>
    </row>
    <row r="15" spans="1:10" ht="38.25" customHeight="1" thickBot="1" x14ac:dyDescent="0.35">
      <c r="A15" s="87"/>
      <c r="B15" s="103"/>
      <c r="C15" s="106"/>
      <c r="D15" s="95"/>
      <c r="E15" s="34" t="s">
        <v>30</v>
      </c>
      <c r="F15" s="30">
        <v>0</v>
      </c>
      <c r="G15" s="35">
        <v>0</v>
      </c>
      <c r="H15" s="100"/>
      <c r="I15" s="37">
        <f>SUM(F15,H15)</f>
        <v>0</v>
      </c>
      <c r="J15" s="90"/>
    </row>
    <row r="16" spans="1:10" ht="8.25" customHeight="1" x14ac:dyDescent="0.3"/>
    <row r="17" spans="1:9" x14ac:dyDescent="0.3">
      <c r="A17" s="88" t="s">
        <v>36</v>
      </c>
      <c r="B17" s="88"/>
      <c r="C17" s="88"/>
      <c r="D17" s="88"/>
      <c r="E17" s="88"/>
      <c r="F17" s="88"/>
      <c r="G17" s="88"/>
      <c r="H17" s="88"/>
      <c r="I17" s="88"/>
    </row>
    <row r="18" spans="1:9" ht="69.75" customHeight="1" x14ac:dyDescent="0.3">
      <c r="A18" s="115" t="s">
        <v>42</v>
      </c>
      <c r="B18" s="88"/>
      <c r="C18" s="88"/>
      <c r="D18" s="88"/>
      <c r="E18" s="88"/>
      <c r="F18" s="88"/>
      <c r="G18" s="88"/>
      <c r="H18" s="88"/>
      <c r="I18" s="88"/>
    </row>
  </sheetData>
  <mergeCells count="18">
    <mergeCell ref="C8:C11"/>
    <mergeCell ref="A1:J1"/>
    <mergeCell ref="A4:A15"/>
    <mergeCell ref="A17:I17"/>
    <mergeCell ref="A18:I18"/>
    <mergeCell ref="J4:J15"/>
    <mergeCell ref="B2:J2"/>
    <mergeCell ref="D4:D7"/>
    <mergeCell ref="D8:D11"/>
    <mergeCell ref="D12:D15"/>
    <mergeCell ref="H4:H7"/>
    <mergeCell ref="H8:H11"/>
    <mergeCell ref="H12:H15"/>
    <mergeCell ref="B12:B15"/>
    <mergeCell ref="C12:C15"/>
    <mergeCell ref="B4:B7"/>
    <mergeCell ref="C4:C7"/>
    <mergeCell ref="B8:B1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2020-01-06T06:22:55Z</cp:lastPrinted>
  <dcterms:created xsi:type="dcterms:W3CDTF">2020-01-03T02:23:48Z</dcterms:created>
  <dcterms:modified xsi:type="dcterms:W3CDTF">2020-01-06T06:23:23Z</dcterms:modified>
</cp:coreProperties>
</file>