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공단 평가자료\"/>
    </mc:Choice>
  </mc:AlternateContent>
  <xr:revisionPtr revIDLastSave="0" documentId="8_{7531F85B-168C-4464-86B7-73DFCBB4DE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년 수가" sheetId="11" r:id="rId1"/>
  </sheets>
  <definedNames>
    <definedName name="_xlnm.Print_Area" localSheetId="0">'2021년 수가'!$A$1:$E$34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1" l="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E20" i="11" s="1"/>
  <c r="E22" i="11" s="1"/>
  <c r="D8" i="11"/>
  <c r="D17" i="11" s="1"/>
  <c r="D19" i="11" s="1"/>
  <c r="C8" i="11"/>
  <c r="C17" i="11" s="1"/>
  <c r="C19" i="11" s="1"/>
  <c r="E17" i="11" l="1"/>
  <c r="E19" i="11" s="1"/>
  <c r="C20" i="11"/>
  <c r="C22" i="11" s="1"/>
  <c r="D20" i="11"/>
  <c r="D22" i="11" s="1"/>
</calcChain>
</file>

<file path=xl/sharedStrings.xml><?xml version="1.0" encoding="utf-8"?>
<sst xmlns="http://schemas.openxmlformats.org/spreadsheetml/2006/main" count="38" uniqueCount="33">
  <si>
    <t>등급별 수가 안내</t>
    <phoneticPr fontId="2" type="noConversion"/>
  </si>
  <si>
    <t>분   류</t>
    <phoneticPr fontId="2" type="noConversion"/>
  </si>
  <si>
    <t>금              액</t>
    <phoneticPr fontId="2" type="noConversion"/>
  </si>
  <si>
    <t>노인요양시설(1일당)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</si>
  <si>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</si>
  <si>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</si>
  <si>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</si>
  <si>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1일수가</t>
    <phoneticPr fontId="2" type="noConversion"/>
  </si>
  <si>
    <t>본인(20%)</t>
    <phoneticPr fontId="2" type="noConversion"/>
  </si>
  <si>
    <t>공단(80%)</t>
    <phoneticPr fontId="2" type="noConversion"/>
  </si>
  <si>
    <t>예   시</t>
    <phoneticPr fontId="2" type="noConversion"/>
  </si>
  <si>
    <t>개인부담비용(20%)</t>
    <phoneticPr fontId="2" type="noConversion"/>
  </si>
  <si>
    <t>30일기준</t>
    <phoneticPr fontId="2" type="noConversion"/>
  </si>
  <si>
    <t>비급여(식사및간식)</t>
    <phoneticPr fontId="2" type="noConversion"/>
  </si>
  <si>
    <t>합계</t>
    <phoneticPr fontId="2" type="noConversion"/>
  </si>
  <si>
    <t>31일기준</t>
    <phoneticPr fontId="2" type="noConversion"/>
  </si>
  <si>
    <t>비급여내용</t>
    <phoneticPr fontId="2" type="noConversion"/>
  </si>
  <si>
    <t>식재료비(1식)</t>
    <phoneticPr fontId="2" type="noConversion"/>
  </si>
  <si>
    <t>간식비(1회)</t>
    <phoneticPr fontId="2" type="noConversion"/>
  </si>
  <si>
    <t>이/미용료등</t>
    <phoneticPr fontId="2" type="noConversion"/>
  </si>
  <si>
    <t xml:space="preserve">       무료(봉사자와연계)</t>
    <phoneticPr fontId="2" type="noConversion"/>
  </si>
  <si>
    <t xml:space="preserve">   결정, 고시하는 『장기용양급여비용 등에 관한 고시』 (보건복지부 고시)에 따름</t>
    <phoneticPr fontId="2" type="noConversion"/>
  </si>
  <si>
    <t xml:space="preserve">  ※ 장기요양비용은 매년 장기요양위원회(위원장: 보건복지부 차관)가 </t>
    <phoneticPr fontId="2" type="noConversion"/>
  </si>
  <si>
    <t>공단(92%)</t>
    <phoneticPr fontId="2" type="noConversion"/>
  </si>
  <si>
    <t>감경(8%)</t>
    <phoneticPr fontId="2" type="noConversion"/>
  </si>
  <si>
    <t>감경(12%)</t>
    <phoneticPr fontId="2" type="noConversion"/>
  </si>
  <si>
    <t>공단(88%)</t>
    <phoneticPr fontId="2" type="noConversion"/>
  </si>
  <si>
    <t>2021.01.01 적용(보건복지부 )</t>
    <phoneticPr fontId="2" type="noConversion"/>
  </si>
  <si>
    <t xml:space="preserve">        식사 1식 : 2,000원</t>
    <phoneticPr fontId="2" type="noConversion"/>
  </si>
  <si>
    <t xml:space="preserve">        간식 1회 : 1,000원</t>
    <phoneticPr fontId="2" type="noConversion"/>
  </si>
  <si>
    <t>1일  6,000원</t>
    <phoneticPr fontId="2" type="noConversion"/>
  </si>
  <si>
    <t>1일  1,000원</t>
    <phoneticPr fontId="2" type="noConversion"/>
  </si>
  <si>
    <t>노경회노인복지센터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</si>
</sst>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HY동녘B"/>
      <family val="1"/>
      <charset val="129"/>
    </font>
    <font>
      <b/>
      <sz val="2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HY동녘B"/>
      <family val="1"/>
      <charset val="129"/>
    </font>
    <font>
      <b/>
      <sz val="28"/>
      <color theme="1"/>
      <name val="좋은_롤링페이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/>
    </xf>
    <xf numFmtId="41" fontId="7" fillId="0" borderId="1" xfId="1" applyFont="1" applyBorder="1">
      <alignment vertical="center"/>
    </xf>
    <xf numFmtId="41" fontId="7" fillId="0" borderId="10" xfId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1" fontId="7" fillId="0" borderId="10" xfId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41" fontId="7" fillId="2" borderId="2" xfId="1" applyFont="1" applyFill="1" applyBorder="1">
      <alignment vertical="center"/>
    </xf>
    <xf numFmtId="41" fontId="7" fillId="2" borderId="15" xfId="1" applyFont="1" applyFill="1" applyBorder="1">
      <alignment vertical="center"/>
    </xf>
    <xf numFmtId="41" fontId="7" fillId="0" borderId="3" xfId="1" applyFont="1" applyBorder="1">
      <alignment vertical="center"/>
    </xf>
    <xf numFmtId="41" fontId="7" fillId="0" borderId="17" xfId="1" applyFont="1" applyBorder="1">
      <alignment vertical="center"/>
    </xf>
    <xf numFmtId="41" fontId="7" fillId="0" borderId="1" xfId="1" applyFont="1" applyFill="1" applyBorder="1">
      <alignment vertical="center"/>
    </xf>
    <xf numFmtId="41" fontId="7" fillId="0" borderId="10" xfId="1" applyFont="1" applyFill="1" applyBorder="1">
      <alignment vertical="center"/>
    </xf>
    <xf numFmtId="0" fontId="6" fillId="2" borderId="11" xfId="0" applyFont="1" applyFill="1" applyBorder="1" applyAlignment="1">
      <alignment horizontal="center" vertical="center"/>
    </xf>
    <xf numFmtId="41" fontId="7" fillId="2" borderId="12" xfId="0" applyNumberFormat="1" applyFont="1" applyFill="1" applyBorder="1">
      <alignment vertical="center"/>
    </xf>
    <xf numFmtId="41" fontId="7" fillId="2" borderId="13" xfId="0" applyNumberFormat="1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41" fontId="7" fillId="0" borderId="20" xfId="1" applyFont="1" applyBorder="1" applyAlignment="1">
      <alignment vertical="center"/>
    </xf>
    <xf numFmtId="41" fontId="7" fillId="0" borderId="21" xfId="1" applyFont="1" applyBorder="1" applyAlignment="1">
      <alignment vertical="center"/>
    </xf>
    <xf numFmtId="0" fontId="7" fillId="0" borderId="13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7" fillId="0" borderId="0" xfId="1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1" fontId="7" fillId="0" borderId="1" xfId="1" applyNumberFormat="1" applyFont="1" applyFill="1" applyBorder="1" applyAlignment="1">
      <alignment horizontal="center" vertical="center"/>
    </xf>
    <xf numFmtId="41" fontId="7" fillId="0" borderId="23" xfId="1" applyNumberFormat="1" applyFont="1" applyFill="1" applyBorder="1" applyAlignment="1">
      <alignment horizontal="center" vertical="center"/>
    </xf>
    <xf numFmtId="41" fontId="7" fillId="0" borderId="10" xfId="1" applyNumberFormat="1" applyFont="1" applyFill="1" applyBorder="1" applyAlignment="1">
      <alignment horizontal="center" vertical="center"/>
    </xf>
    <xf numFmtId="41" fontId="7" fillId="0" borderId="24" xfId="1" applyNumberFormat="1" applyFont="1" applyFill="1" applyBorder="1" applyAlignment="1">
      <alignment horizontal="center" vertical="center"/>
    </xf>
    <xf numFmtId="41" fontId="7" fillId="0" borderId="3" xfId="1" applyNumberFormat="1" applyFont="1" applyFill="1" applyBorder="1" applyAlignment="1">
      <alignment horizontal="center" vertical="center"/>
    </xf>
    <xf numFmtId="41" fontId="7" fillId="0" borderId="17" xfId="1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D98B-F6CF-4C41-B56E-0996663BDFD5}">
  <dimension ref="A1:F38"/>
  <sheetViews>
    <sheetView tabSelected="1" zoomScaleNormal="100" zoomScaleSheetLayoutView="100" workbookViewId="0">
      <selection activeCell="H21" sqref="H21"/>
    </sheetView>
  </sheetViews>
  <sheetFormatPr defaultRowHeight="17.399999999999999" x14ac:dyDescent="0.4"/>
  <cols>
    <col min="1" max="1" width="6" customWidth="1"/>
    <col min="2" max="2" width="22.5" customWidth="1"/>
    <col min="3" max="5" width="15.19921875" customWidth="1"/>
    <col min="6" max="6" width="5.3984375" customWidth="1"/>
    <col min="7" max="7" width="2.09765625" customWidth="1"/>
  </cols>
  <sheetData>
    <row r="1" spans="2:6" ht="39.6" x14ac:dyDescent="0.4">
      <c r="B1" s="50" t="s">
        <v>0</v>
      </c>
      <c r="C1" s="50"/>
      <c r="D1" s="50"/>
      <c r="E1" s="50"/>
    </row>
    <row r="2" spans="2:6" x14ac:dyDescent="0.4">
      <c r="C2" s="2"/>
      <c r="D2" s="2"/>
      <c r="E2" s="2"/>
    </row>
    <row r="3" spans="2:6" ht="19.2" x14ac:dyDescent="0.4">
      <c r="C3" s="51" t="s">
        <v>27</v>
      </c>
      <c r="D3" s="51"/>
      <c r="E3" s="51"/>
    </row>
    <row r="4" spans="2:6" ht="18" thickBot="1" x14ac:dyDescent="0.45"/>
    <row r="5" spans="2:6" ht="22.5" customHeight="1" x14ac:dyDescent="0.4">
      <c r="B5" s="3" t="s">
        <v>1</v>
      </c>
      <c r="C5" s="52" t="s">
        <v>2</v>
      </c>
      <c r="D5" s="52"/>
      <c r="E5" s="53"/>
    </row>
    <row r="6" spans="2:6" ht="22.5" customHeight="1" x14ac:dyDescent="0.4">
      <c r="B6" s="4" t="s">
        <v>3</v>
      </c>
      <c r="C6" s="5" t="s">
        <v>4</v>
      </c>
      <c r="D6" s="5" t="s">
        <v>5</v>
      </c>
      <c r="E6" s="6" t="s">
        <v>6</v>
      </c>
    </row>
    <row r="7" spans="2:6" ht="22.5" customHeight="1" x14ac:dyDescent="0.4">
      <c r="B7" s="7" t="s">
        <v>7</v>
      </c>
      <c r="C7" s="8">
        <v>63050</v>
      </c>
      <c r="D7" s="9">
        <v>58510</v>
      </c>
      <c r="E7" s="10">
        <v>53930</v>
      </c>
      <c r="F7" s="1"/>
    </row>
    <row r="8" spans="2:6" ht="22.5" customHeight="1" x14ac:dyDescent="0.4">
      <c r="B8" s="7" t="s">
        <v>8</v>
      </c>
      <c r="C8" s="8">
        <f>C7*20%</f>
        <v>12610</v>
      </c>
      <c r="D8" s="9">
        <f>D7*20%</f>
        <v>11702</v>
      </c>
      <c r="E8" s="10">
        <f>E7*20%</f>
        <v>10786</v>
      </c>
      <c r="F8" s="1"/>
    </row>
    <row r="9" spans="2:6" ht="22.5" customHeight="1" x14ac:dyDescent="0.4">
      <c r="B9" s="7" t="s">
        <v>9</v>
      </c>
      <c r="C9" s="8">
        <f>C7*80%</f>
        <v>50440</v>
      </c>
      <c r="D9" s="9">
        <f>D7*80%</f>
        <v>46808</v>
      </c>
      <c r="E9" s="10">
        <f>E7*80%</f>
        <v>43144</v>
      </c>
      <c r="F9" s="1"/>
    </row>
    <row r="10" spans="2:6" ht="22.5" customHeight="1" x14ac:dyDescent="0.4">
      <c r="B10" s="7" t="s">
        <v>25</v>
      </c>
      <c r="C10" s="43">
        <f>C7*12%</f>
        <v>7566</v>
      </c>
      <c r="D10" s="43">
        <f t="shared" ref="D10:E10" si="0">D7*12%</f>
        <v>7021.2</v>
      </c>
      <c r="E10" s="45">
        <f t="shared" si="0"/>
        <v>6471.5999999999995</v>
      </c>
      <c r="F10" s="1"/>
    </row>
    <row r="11" spans="2:6" ht="22.5" customHeight="1" x14ac:dyDescent="0.4">
      <c r="B11" s="7" t="s">
        <v>26</v>
      </c>
      <c r="C11" s="43">
        <f>C7*88%</f>
        <v>55484</v>
      </c>
      <c r="D11" s="43">
        <f t="shared" ref="D11:E11" si="1">D7*88%</f>
        <v>51488.800000000003</v>
      </c>
      <c r="E11" s="45">
        <f t="shared" si="1"/>
        <v>47458.400000000001</v>
      </c>
      <c r="F11" s="1"/>
    </row>
    <row r="12" spans="2:6" ht="22.5" customHeight="1" x14ac:dyDescent="0.4">
      <c r="B12" s="42" t="s">
        <v>24</v>
      </c>
      <c r="C12" s="47">
        <f>C7*8%</f>
        <v>5044</v>
      </c>
      <c r="D12" s="47">
        <f>D7*8%</f>
        <v>4680.8</v>
      </c>
      <c r="E12" s="48">
        <f t="shared" ref="E12" si="2">E7*8%</f>
        <v>4314.3999999999996</v>
      </c>
      <c r="F12" s="1"/>
    </row>
    <row r="13" spans="2:6" ht="22.5" customHeight="1" thickBot="1" x14ac:dyDescent="0.45">
      <c r="B13" s="39" t="s">
        <v>23</v>
      </c>
      <c r="C13" s="44">
        <f>C7*92%</f>
        <v>58006</v>
      </c>
      <c r="D13" s="44">
        <f t="shared" ref="D13:E13" si="3">D7*92%</f>
        <v>53829.200000000004</v>
      </c>
      <c r="E13" s="46">
        <f t="shared" si="3"/>
        <v>49615.6</v>
      </c>
      <c r="F13" s="1"/>
    </row>
    <row r="14" spans="2:6" ht="22.5" customHeight="1" x14ac:dyDescent="0.4">
      <c r="B14" s="38"/>
      <c r="C14" s="41"/>
      <c r="D14" s="41"/>
      <c r="E14" s="41"/>
    </row>
    <row r="15" spans="2:6" ht="22.5" customHeight="1" thickBot="1" x14ac:dyDescent="0.45">
      <c r="B15" s="13" t="s">
        <v>10</v>
      </c>
      <c r="C15" s="12"/>
      <c r="D15" s="12"/>
      <c r="E15" s="12"/>
    </row>
    <row r="16" spans="2:6" ht="22.5" customHeight="1" x14ac:dyDescent="0.4">
      <c r="B16" s="14" t="s">
        <v>11</v>
      </c>
      <c r="C16" s="15" t="s">
        <v>4</v>
      </c>
      <c r="D16" s="15" t="s">
        <v>5</v>
      </c>
      <c r="E16" s="16" t="s">
        <v>6</v>
      </c>
    </row>
    <row r="17" spans="1:5" ht="22.5" customHeight="1" x14ac:dyDescent="0.4">
      <c r="B17" s="7" t="s">
        <v>12</v>
      </c>
      <c r="C17" s="8">
        <f>C8*30</f>
        <v>378300</v>
      </c>
      <c r="D17" s="9">
        <f>D8*30</f>
        <v>351060</v>
      </c>
      <c r="E17" s="10">
        <f>E8*30</f>
        <v>323580</v>
      </c>
    </row>
    <row r="18" spans="1:5" ht="22.5" customHeight="1" x14ac:dyDescent="0.4">
      <c r="B18" s="7" t="s">
        <v>13</v>
      </c>
      <c r="C18" s="8">
        <v>210000</v>
      </c>
      <c r="D18" s="8">
        <v>210000</v>
      </c>
      <c r="E18" s="17">
        <v>210000</v>
      </c>
    </row>
    <row r="19" spans="1:5" ht="22.5" customHeight="1" thickBot="1" x14ac:dyDescent="0.45">
      <c r="B19" s="18" t="s">
        <v>14</v>
      </c>
      <c r="C19" s="19">
        <f>C17+C18</f>
        <v>588300</v>
      </c>
      <c r="D19" s="19">
        <f>SUM(D17:D18)</f>
        <v>561060</v>
      </c>
      <c r="E19" s="20">
        <f>SUM(E17:E18)</f>
        <v>533580</v>
      </c>
    </row>
    <row r="20" spans="1:5" ht="22.5" customHeight="1" thickTop="1" x14ac:dyDescent="0.4">
      <c r="B20" s="42" t="s">
        <v>15</v>
      </c>
      <c r="C20" s="21">
        <f>C8*31</f>
        <v>390910</v>
      </c>
      <c r="D20" s="21">
        <f>D8*31</f>
        <v>362762</v>
      </c>
      <c r="E20" s="22">
        <f>E8*31</f>
        <v>334366</v>
      </c>
    </row>
    <row r="21" spans="1:5" ht="22.5" customHeight="1" x14ac:dyDescent="0.4">
      <c r="B21" s="7" t="s">
        <v>13</v>
      </c>
      <c r="C21" s="8">
        <v>217000</v>
      </c>
      <c r="D21" s="23">
        <v>217000</v>
      </c>
      <c r="E21" s="24">
        <v>217000</v>
      </c>
    </row>
    <row r="22" spans="1:5" ht="22.5" customHeight="1" thickBot="1" x14ac:dyDescent="0.45">
      <c r="B22" s="25" t="s">
        <v>14</v>
      </c>
      <c r="C22" s="26">
        <f>SUM(C20:C21)</f>
        <v>607910</v>
      </c>
      <c r="D22" s="26">
        <f>SUM(D20:D21)</f>
        <v>579762</v>
      </c>
      <c r="E22" s="27">
        <f>SUM(E20:E21)</f>
        <v>551366</v>
      </c>
    </row>
    <row r="23" spans="1:5" ht="22.5" customHeight="1" x14ac:dyDescent="0.4">
      <c r="B23" s="28"/>
      <c r="C23" s="29"/>
      <c r="D23" s="29"/>
      <c r="E23" s="29"/>
    </row>
    <row r="24" spans="1:5" ht="22.5" customHeight="1" thickBot="1" x14ac:dyDescent="0.45">
      <c r="B24" s="28" t="s">
        <v>16</v>
      </c>
      <c r="C24" s="29"/>
      <c r="D24" s="29"/>
      <c r="E24" s="29"/>
    </row>
    <row r="25" spans="1:5" ht="22.5" customHeight="1" x14ac:dyDescent="0.4">
      <c r="B25" s="14" t="s">
        <v>17</v>
      </c>
      <c r="C25" s="30" t="s">
        <v>28</v>
      </c>
      <c r="D25" s="31"/>
      <c r="E25" s="16" t="s">
        <v>30</v>
      </c>
    </row>
    <row r="26" spans="1:5" ht="22.5" customHeight="1" x14ac:dyDescent="0.4">
      <c r="B26" s="7" t="s">
        <v>18</v>
      </c>
      <c r="C26" s="32" t="s">
        <v>29</v>
      </c>
      <c r="D26" s="33"/>
      <c r="E26" s="34" t="s">
        <v>31</v>
      </c>
    </row>
    <row r="27" spans="1:5" ht="22.5" customHeight="1" thickBot="1" x14ac:dyDescent="0.45">
      <c r="B27" s="11" t="s">
        <v>19</v>
      </c>
      <c r="C27" s="35" t="s">
        <v>20</v>
      </c>
      <c r="D27" s="36"/>
      <c r="E27" s="37"/>
    </row>
    <row r="28" spans="1:5" x14ac:dyDescent="0.4">
      <c r="C28" s="1"/>
      <c r="D28" s="1"/>
    </row>
    <row r="29" spans="1:5" x14ac:dyDescent="0.4">
      <c r="B29" s="55" t="s">
        <v>22</v>
      </c>
      <c r="C29" s="55"/>
      <c r="D29" s="55"/>
      <c r="E29" s="55"/>
    </row>
    <row r="30" spans="1:5" x14ac:dyDescent="0.4">
      <c r="B30" s="55" t="s">
        <v>21</v>
      </c>
      <c r="C30" s="55"/>
      <c r="D30" s="55"/>
      <c r="E30" s="55"/>
    </row>
    <row r="32" spans="1:5" ht="16.5" customHeight="1" x14ac:dyDescent="0.4">
      <c r="A32" s="40"/>
      <c r="B32" s="58" t="s">
        <v>32</v>
      </c>
      <c r="C32" s="56"/>
      <c r="D32" s="56"/>
      <c r="E32" s="56"/>
    </row>
    <row r="33" spans="1:5" ht="16.5" customHeight="1" x14ac:dyDescent="0.4">
      <c r="A33" s="40"/>
      <c r="B33" s="56"/>
      <c r="C33" s="56"/>
      <c r="D33" s="56"/>
      <c r="E33" s="56"/>
    </row>
    <row r="35" spans="1:5" x14ac:dyDescent="0.4">
      <c r="B35" s="57"/>
      <c r="C35" s="57"/>
      <c r="D35" s="57"/>
      <c r="E35" s="57"/>
    </row>
    <row r="36" spans="1:5" x14ac:dyDescent="0.4">
      <c r="B36" s="49"/>
      <c r="C36" s="49"/>
      <c r="D36" s="49"/>
      <c r="E36" s="49"/>
    </row>
    <row r="37" spans="1:5" x14ac:dyDescent="0.4">
      <c r="B37" s="54"/>
      <c r="C37" s="54"/>
      <c r="D37" s="54"/>
      <c r="E37" s="54"/>
    </row>
    <row r="38" spans="1:5" x14ac:dyDescent="0.4">
      <c r="B38" s="54"/>
      <c r="C38" s="54"/>
      <c r="D38" s="54"/>
      <c r="E38" s="54"/>
    </row>
  </sheetData>
  <mergeCells count="8">
    <mergeCell ref="B1:E1"/>
    <mergeCell ref="C3:E3"/>
    <mergeCell ref="C5:E5"/>
    <mergeCell ref="B37:E38"/>
    <mergeCell ref="B29:E29"/>
    <mergeCell ref="B30:E30"/>
    <mergeCell ref="B32:E33"/>
    <mergeCell ref="B35:E35"/>
  </mergeCells>
  <phoneticPr fontId="2" type="noConversion"/>
  <pageMargins left="0.70866141732283472" right="0.70866141732283472" top="0.98425196850393704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2021년 수가</vt:lpstr>
      <vt:lpstr>'2021년 수가'!Print_Area</vt:lpstr>
    </vt:vector>
  </TitlesOfParts>
  <Company>kky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user1</cp:lastModifiedBy>
  <cp:lastPrinted>2021-12-14T05:13:18Z</cp:lastPrinted>
  <dcterms:created xsi:type="dcterms:W3CDTF">2014-03-14T06:06:13Z</dcterms:created>
  <dcterms:modified xsi:type="dcterms:W3CDTF">2021-12-14T05:15:38Z</dcterms:modified>
</cp:coreProperties>
</file>