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데이케어\★구, 복지관, 재단\복지관\재정보고\2018\"/>
    </mc:Choice>
  </mc:AlternateContent>
  <bookViews>
    <workbookView xWindow="13800" yWindow="330" windowWidth="15330" windowHeight="12360"/>
  </bookViews>
  <sheets>
    <sheet name="2월" sheetId="15" r:id="rId1"/>
  </sheets>
  <definedNames>
    <definedName name="_xlnm.Print_Area" localSheetId="0">'2월'!$B$1:$I$25</definedName>
  </definedNames>
  <calcPr calcId="152511"/>
</workbook>
</file>

<file path=xl/calcChain.xml><?xml version="1.0" encoding="utf-8"?>
<calcChain xmlns="http://schemas.openxmlformats.org/spreadsheetml/2006/main">
  <c r="I22" i="15" l="1"/>
  <c r="H22" i="15"/>
  <c r="G31" i="15" l="1"/>
  <c r="D16" i="15" l="1"/>
  <c r="E19" i="15" l="1"/>
  <c r="D19" i="15"/>
  <c r="I20" i="15"/>
  <c r="H20" i="15"/>
  <c r="I18" i="15"/>
  <c r="H18" i="15"/>
  <c r="E16" i="15"/>
  <c r="I15" i="15"/>
  <c r="H15" i="15"/>
  <c r="E12" i="15"/>
  <c r="D12" i="15"/>
  <c r="I12" i="15"/>
  <c r="H12" i="15"/>
  <c r="E10" i="15"/>
  <c r="D10" i="15"/>
  <c r="I9" i="15"/>
  <c r="H9" i="15"/>
  <c r="I7" i="15"/>
  <c r="H7" i="15"/>
  <c r="E7" i="15"/>
  <c r="D7" i="15"/>
  <c r="I6" i="15" l="1"/>
  <c r="H6" i="15"/>
  <c r="E6" i="15"/>
  <c r="D6" i="15"/>
</calcChain>
</file>

<file path=xl/sharedStrings.xml><?xml version="1.0" encoding="utf-8"?>
<sst xmlns="http://schemas.openxmlformats.org/spreadsheetml/2006/main" count="71" uniqueCount="65">
  <si>
    <t>인건비</t>
    <phoneticPr fontId="19" type="noConversion"/>
  </si>
  <si>
    <t>보조금</t>
  </si>
  <si>
    <t>이월금</t>
  </si>
  <si>
    <t>잡수입</t>
  </si>
  <si>
    <t>(단위 : 원)</t>
    <phoneticPr fontId="19" type="noConversion"/>
  </si>
  <si>
    <t>세                                   입</t>
    <phoneticPr fontId="19" type="noConversion"/>
  </si>
  <si>
    <t>세                                  출</t>
    <phoneticPr fontId="19" type="noConversion"/>
  </si>
  <si>
    <t>계    정</t>
    <phoneticPr fontId="19" type="noConversion"/>
  </si>
  <si>
    <t>누계</t>
    <phoneticPr fontId="19" type="noConversion"/>
  </si>
  <si>
    <t>계</t>
    <phoneticPr fontId="19" type="noConversion"/>
  </si>
  <si>
    <t>*보조금 계</t>
    <phoneticPr fontId="19" type="noConversion"/>
  </si>
  <si>
    <t>*사업수입 계</t>
    <phoneticPr fontId="19" type="noConversion"/>
  </si>
  <si>
    <t>전월이월금</t>
    <phoneticPr fontId="19" type="noConversion"/>
  </si>
  <si>
    <t>*운영비 계</t>
    <phoneticPr fontId="19" type="noConversion"/>
  </si>
  <si>
    <t>*차월이월금</t>
    <phoneticPr fontId="19" type="noConversion"/>
  </si>
  <si>
    <t>중랑노인종합복지관 병설 중랑데이케어센터</t>
    <phoneticPr fontId="19" type="noConversion"/>
  </si>
  <si>
    <t>예금이자</t>
    <phoneticPr fontId="19" type="noConversion"/>
  </si>
  <si>
    <t>반환금</t>
    <phoneticPr fontId="19" type="noConversion"/>
  </si>
  <si>
    <t>장기요양사업수입</t>
    <phoneticPr fontId="19" type="noConversion"/>
  </si>
  <si>
    <t>기타후생(실비,법)</t>
    <phoneticPr fontId="19" type="noConversion"/>
  </si>
  <si>
    <t>*사업비계</t>
    <phoneticPr fontId="19" type="noConversion"/>
  </si>
  <si>
    <t>사업비</t>
    <phoneticPr fontId="19" type="noConversion"/>
  </si>
  <si>
    <t>실비유료사업비</t>
    <phoneticPr fontId="19" type="noConversion"/>
  </si>
  <si>
    <t>데이케어(야간)보조금</t>
    <phoneticPr fontId="19" type="noConversion"/>
  </si>
  <si>
    <t>*인건비 계</t>
    <phoneticPr fontId="19" type="noConversion"/>
  </si>
  <si>
    <t>보조금,실비</t>
    <phoneticPr fontId="19" type="noConversion"/>
  </si>
  <si>
    <t>사무비</t>
    <phoneticPr fontId="19" type="noConversion"/>
  </si>
  <si>
    <t>운영비</t>
    <phoneticPr fontId="19" type="noConversion"/>
  </si>
  <si>
    <t>기관운영비/회의비</t>
    <phoneticPr fontId="19" type="noConversion"/>
  </si>
  <si>
    <t>*입소자부담금수입</t>
    <phoneticPr fontId="19" type="noConversion"/>
  </si>
  <si>
    <t>입소자부담수입</t>
    <phoneticPr fontId="19" type="noConversion"/>
  </si>
  <si>
    <t>본인부담금</t>
    <phoneticPr fontId="19" type="noConversion"/>
  </si>
  <si>
    <t>식재료수입</t>
    <phoneticPr fontId="19" type="noConversion"/>
  </si>
  <si>
    <t>*재산조성비 계</t>
    <phoneticPr fontId="19" type="noConversion"/>
  </si>
  <si>
    <t>기타비급여수입</t>
    <phoneticPr fontId="19" type="noConversion"/>
  </si>
  <si>
    <t>재산조성비</t>
    <phoneticPr fontId="19" type="noConversion"/>
  </si>
  <si>
    <t>*이월금 계</t>
    <phoneticPr fontId="19" type="noConversion"/>
  </si>
  <si>
    <t>자산취득비</t>
    <phoneticPr fontId="19" type="noConversion"/>
  </si>
  <si>
    <t>시설장비유지비</t>
    <phoneticPr fontId="19" type="noConversion"/>
  </si>
  <si>
    <t>전년도이월금</t>
    <phoneticPr fontId="19" type="noConversion"/>
  </si>
  <si>
    <t>*잡수입계</t>
    <phoneticPr fontId="19" type="noConversion"/>
  </si>
  <si>
    <t>이월금</t>
    <phoneticPr fontId="19" type="noConversion"/>
  </si>
  <si>
    <t>차월이월</t>
    <phoneticPr fontId="19" type="noConversion"/>
  </si>
  <si>
    <t>기타잡수입</t>
    <phoneticPr fontId="19" type="noConversion"/>
  </si>
  <si>
    <t>* 특별회계</t>
    <phoneticPr fontId="19" type="noConversion"/>
  </si>
  <si>
    <t xml:space="preserve"> </t>
    <phoneticPr fontId="19" type="noConversion"/>
  </si>
  <si>
    <t>(단위 :  원)</t>
    <phoneticPr fontId="19" type="noConversion"/>
  </si>
  <si>
    <t>잔액</t>
  </si>
  <si>
    <t>운영충당적립금</t>
  </si>
  <si>
    <t>환경개선준비금</t>
  </si>
  <si>
    <t>합 계</t>
  </si>
  <si>
    <t>*예비비 및 기타</t>
    <phoneticPr fontId="19" type="noConversion"/>
  </si>
  <si>
    <t>이자</t>
    <phoneticPr fontId="19" type="noConversion"/>
  </si>
  <si>
    <t>구분</t>
    <phoneticPr fontId="19" type="noConversion"/>
  </si>
  <si>
    <t>수입액</t>
    <phoneticPr fontId="19" type="noConversion"/>
  </si>
  <si>
    <t>2017년 신규예치 (2017.06.07)</t>
    <phoneticPr fontId="19" type="noConversion"/>
  </si>
  <si>
    <t>-</t>
    <phoneticPr fontId="19" type="noConversion"/>
  </si>
  <si>
    <t>2018년 현황</t>
    <phoneticPr fontId="19" type="noConversion"/>
  </si>
  <si>
    <t>*잡지출</t>
    <phoneticPr fontId="19" type="noConversion"/>
  </si>
  <si>
    <t>잡지출</t>
    <phoneticPr fontId="19" type="noConversion"/>
  </si>
  <si>
    <t>잡지출</t>
    <phoneticPr fontId="19" type="noConversion"/>
  </si>
  <si>
    <t>정부보조금</t>
    <phoneticPr fontId="19" type="noConversion"/>
  </si>
  <si>
    <t>2018년 3월 결산서</t>
    <phoneticPr fontId="19" type="noConversion"/>
  </si>
  <si>
    <t>수입액
(3월)</t>
    <phoneticPr fontId="19" type="noConversion"/>
  </si>
  <si>
    <t>집행액
(3월)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</si>
</sst>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14"/>
      <name val="08서울남산체 M"/>
      <family val="1"/>
      <charset val="129"/>
    </font>
    <font>
      <b/>
      <sz val="36"/>
      <name val="08서울남산체 M"/>
      <family val="1"/>
      <charset val="129"/>
    </font>
    <font>
      <sz val="11"/>
      <name val="08서울남산체 M"/>
      <family val="1"/>
      <charset val="129"/>
    </font>
    <font>
      <b/>
      <sz val="14"/>
      <name val="08서울남산체 M"/>
      <family val="1"/>
      <charset val="129"/>
    </font>
    <font>
      <b/>
      <sz val="12"/>
      <name val="08서울남산체 M"/>
      <family val="1"/>
      <charset val="129"/>
    </font>
    <font>
      <sz val="12"/>
      <name val="08서울남산체 M"/>
      <family val="1"/>
      <charset val="129"/>
    </font>
    <font>
      <sz val="16"/>
      <name val="08서울남산체 M"/>
      <family val="1"/>
      <charset val="129"/>
    </font>
    <font>
      <b/>
      <sz val="16"/>
      <name val="08서울남산체 M"/>
      <family val="1"/>
      <charset val="129"/>
    </font>
    <font>
      <b/>
      <sz val="12"/>
      <color rgb="FF000000"/>
      <name val="08서울남산체 M"/>
      <family val="1"/>
      <charset val="129"/>
    </font>
    <font>
      <sz val="12"/>
      <color rgb="FF000000"/>
      <name val="08서울남산체 M"/>
      <family val="1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</cellStyleXfs>
  <cellXfs count="108">
    <xf numFmtId="0" fontId="0" fillId="0" borderId="0" xfId="0">
      <alignment vertical="center"/>
    </xf>
    <xf numFmtId="41" fontId="20" fillId="0" borderId="0" xfId="32" applyFont="1" applyAlignment="1">
      <alignment horizontal="right" vertical="center"/>
    </xf>
    <xf numFmtId="41" fontId="20" fillId="0" borderId="0" xfId="32" applyFont="1" applyAlignment="1">
      <alignment horizontal="center" vertical="center"/>
    </xf>
    <xf numFmtId="41" fontId="20" fillId="0" borderId="0" xfId="32" applyFont="1" applyAlignment="1">
      <alignment horizontal="left" vertical="center"/>
    </xf>
    <xf numFmtId="41" fontId="22" fillId="0" borderId="0" xfId="32" applyFont="1" applyAlignment="1">
      <alignment horizontal="center" vertical="center"/>
    </xf>
    <xf numFmtId="41" fontId="22" fillId="0" borderId="0" xfId="32" applyFont="1" applyAlignment="1">
      <alignment horizontal="left" vertical="center"/>
    </xf>
    <xf numFmtId="41" fontId="22" fillId="0" borderId="0" xfId="32" applyFont="1" applyBorder="1" applyAlignment="1">
      <alignment horizontal="right" vertical="center"/>
    </xf>
    <xf numFmtId="41" fontId="23" fillId="25" borderId="11" xfId="32" applyFont="1" applyFill="1" applyBorder="1" applyAlignment="1">
      <alignment horizontal="center" vertical="center" wrapText="1"/>
    </xf>
    <xf numFmtId="41" fontId="24" fillId="25" borderId="11" xfId="32" applyFont="1" applyFill="1" applyBorder="1" applyAlignment="1">
      <alignment horizontal="center" vertical="center"/>
    </xf>
    <xf numFmtId="41" fontId="25" fillId="24" borderId="11" xfId="32" applyFont="1" applyFill="1" applyBorder="1" applyAlignment="1">
      <alignment horizontal="center" vertical="center"/>
    </xf>
    <xf numFmtId="41" fontId="25" fillId="24" borderId="10" xfId="32" applyFont="1" applyFill="1" applyBorder="1" applyAlignment="1">
      <alignment horizontal="center" vertical="center"/>
    </xf>
    <xf numFmtId="41" fontId="25" fillId="0" borderId="11" xfId="32" applyFont="1" applyBorder="1" applyAlignment="1">
      <alignment horizontal="left" vertical="center" shrinkToFit="1"/>
    </xf>
    <xf numFmtId="41" fontId="25" fillId="0" borderId="12" xfId="32" quotePrefix="1" applyFont="1" applyBorder="1" applyAlignment="1">
      <alignment horizontal="right" vertical="center"/>
    </xf>
    <xf numFmtId="41" fontId="25" fillId="0" borderId="12" xfId="32" applyFont="1" applyBorder="1" applyAlignment="1">
      <alignment horizontal="right" vertical="center"/>
    </xf>
    <xf numFmtId="41" fontId="25" fillId="0" borderId="10" xfId="32" applyFont="1" applyBorder="1" applyAlignment="1">
      <alignment horizontal="left" vertical="center" shrinkToFit="1"/>
    </xf>
    <xf numFmtId="41" fontId="25" fillId="0" borderId="12" xfId="32" applyFont="1" applyBorder="1" applyAlignment="1">
      <alignment horizontal="left" vertical="center" shrinkToFit="1"/>
    </xf>
    <xf numFmtId="41" fontId="25" fillId="24" borderId="11" xfId="32" applyFont="1" applyFill="1" applyBorder="1" applyAlignment="1">
      <alignment horizontal="left" vertical="center"/>
    </xf>
    <xf numFmtId="41" fontId="25" fillId="0" borderId="10" xfId="32" applyFont="1" applyBorder="1" applyAlignment="1">
      <alignment horizontal="left" vertical="center"/>
    </xf>
    <xf numFmtId="41" fontId="25" fillId="0" borderId="11" xfId="32" applyFont="1" applyBorder="1" applyAlignment="1">
      <alignment horizontal="left" vertical="center"/>
    </xf>
    <xf numFmtId="41" fontId="25" fillId="0" borderId="11" xfId="32" applyFont="1" applyBorder="1">
      <alignment vertical="center"/>
    </xf>
    <xf numFmtId="41" fontId="25" fillId="0" borderId="10" xfId="32" applyFont="1" applyFill="1" applyBorder="1" applyAlignment="1">
      <alignment horizontal="left" vertical="center"/>
    </xf>
    <xf numFmtId="41" fontId="25" fillId="0" borderId="10" xfId="32" applyFont="1" applyFill="1" applyBorder="1" applyAlignment="1">
      <alignment horizontal="center" vertical="center"/>
    </xf>
    <xf numFmtId="41" fontId="25" fillId="0" borderId="10" xfId="32" quotePrefix="1" applyFont="1" applyFill="1" applyBorder="1" applyAlignment="1">
      <alignment horizontal="right" vertical="center"/>
    </xf>
    <xf numFmtId="41" fontId="20" fillId="24" borderId="10" xfId="32" applyFont="1" applyFill="1" applyBorder="1" applyAlignment="1">
      <alignment horizontal="left" vertical="center"/>
    </xf>
    <xf numFmtId="41" fontId="25" fillId="24" borderId="10" xfId="32" applyFont="1" applyFill="1" applyBorder="1" applyAlignment="1">
      <alignment horizontal="left" vertical="center"/>
    </xf>
    <xf numFmtId="41" fontId="25" fillId="24" borderId="10" xfId="32" quotePrefix="1" applyFont="1" applyFill="1" applyBorder="1" applyAlignment="1">
      <alignment horizontal="right" vertical="center"/>
    </xf>
    <xf numFmtId="41" fontId="25" fillId="0" borderId="10" xfId="32" quotePrefix="1" applyFont="1" applyBorder="1" applyAlignment="1">
      <alignment horizontal="right" vertical="center"/>
    </xf>
    <xf numFmtId="41" fontId="25" fillId="0" borderId="10" xfId="32" applyFont="1" applyFill="1" applyBorder="1" applyAlignment="1">
      <alignment vertical="center"/>
    </xf>
    <xf numFmtId="41" fontId="25" fillId="0" borderId="10" xfId="32" applyFont="1" applyBorder="1">
      <alignment vertical="center"/>
    </xf>
    <xf numFmtId="41" fontId="26" fillId="0" borderId="0" xfId="32" applyFont="1" applyAlignment="1">
      <alignment horizontal="center" vertical="center"/>
    </xf>
    <xf numFmtId="41" fontId="26" fillId="0" borderId="0" xfId="32" applyFont="1" applyAlignment="1">
      <alignment horizontal="left" vertical="center"/>
    </xf>
    <xf numFmtId="41" fontId="26" fillId="0" borderId="0" xfId="32" applyFont="1" applyBorder="1" applyAlignment="1">
      <alignment horizontal="center" vertical="center"/>
    </xf>
    <xf numFmtId="41" fontId="25" fillId="0" borderId="0" xfId="32" applyFont="1" applyBorder="1" applyAlignment="1">
      <alignment horizontal="right" vertical="center"/>
    </xf>
    <xf numFmtId="41" fontId="23" fillId="25" borderId="20" xfId="32" applyFont="1" applyFill="1" applyBorder="1" applyAlignment="1">
      <alignment horizontal="center" vertical="center"/>
    </xf>
    <xf numFmtId="41" fontId="25" fillId="24" borderId="20" xfId="32" applyFont="1" applyFill="1" applyBorder="1" applyAlignment="1">
      <alignment horizontal="center" vertical="center"/>
    </xf>
    <xf numFmtId="41" fontId="25" fillId="0" borderId="20" xfId="32" applyFont="1" applyBorder="1" applyAlignment="1">
      <alignment horizontal="left" vertical="center" shrinkToFit="1"/>
    </xf>
    <xf numFmtId="41" fontId="25" fillId="0" borderId="20" xfId="32" applyFont="1" applyBorder="1" applyAlignment="1">
      <alignment horizontal="left" vertical="center"/>
    </xf>
    <xf numFmtId="41" fontId="20" fillId="24" borderId="24" xfId="32" applyFont="1" applyFill="1" applyBorder="1" applyAlignment="1">
      <alignment horizontal="left" vertical="center"/>
    </xf>
    <xf numFmtId="41" fontId="25" fillId="0" borderId="20" xfId="32" applyFont="1" applyFill="1" applyBorder="1" applyAlignment="1">
      <alignment horizontal="center" vertical="center"/>
    </xf>
    <xf numFmtId="41" fontId="25" fillId="0" borderId="20" xfId="32" quotePrefix="1" applyFont="1" applyFill="1" applyBorder="1" applyAlignment="1">
      <alignment horizontal="right" vertical="center"/>
    </xf>
    <xf numFmtId="41" fontId="25" fillId="24" borderId="20" xfId="32" quotePrefix="1" applyFont="1" applyFill="1" applyBorder="1" applyAlignment="1">
      <alignment horizontal="right" vertical="center"/>
    </xf>
    <xf numFmtId="41" fontId="25" fillId="0" borderId="10" xfId="32" applyFont="1" applyBorder="1" applyAlignment="1">
      <alignment horizontal="left" vertical="center" wrapText="1"/>
    </xf>
    <xf numFmtId="41" fontId="25" fillId="0" borderId="20" xfId="32" applyFont="1" applyFill="1" applyBorder="1" applyAlignment="1">
      <alignment vertical="center"/>
    </xf>
    <xf numFmtId="41" fontId="21" fillId="0" borderId="0" xfId="32" applyFont="1" applyFill="1" applyBorder="1" applyAlignment="1">
      <alignment horizontal="center" vertical="center"/>
    </xf>
    <xf numFmtId="41" fontId="24" fillId="25" borderId="28" xfId="32" applyFont="1" applyFill="1" applyBorder="1" applyAlignment="1">
      <alignment horizontal="center" vertical="center"/>
    </xf>
    <xf numFmtId="41" fontId="25" fillId="0" borderId="10" xfId="32" quotePrefix="1" applyFont="1" applyFill="1" applyBorder="1" applyAlignment="1">
      <alignment horizontal="center" vertical="center"/>
    </xf>
    <xf numFmtId="0" fontId="28" fillId="25" borderId="10" xfId="0" applyFont="1" applyFill="1" applyBorder="1" applyAlignment="1">
      <alignment horizontal="center" vertical="center" wrapText="1"/>
    </xf>
    <xf numFmtId="3" fontId="29" fillId="0" borderId="10" xfId="0" quotePrefix="1" applyNumberFormat="1" applyFont="1" applyBorder="1" applyAlignment="1">
      <alignment horizontal="right" vertical="center" wrapText="1"/>
    </xf>
    <xf numFmtId="41" fontId="20" fillId="24" borderId="15" xfId="32" applyFont="1" applyFill="1" applyBorder="1" applyAlignment="1">
      <alignment horizontal="left" vertical="center"/>
    </xf>
    <xf numFmtId="41" fontId="23" fillId="25" borderId="10" xfId="32" applyFont="1" applyFill="1" applyBorder="1" applyAlignment="1">
      <alignment horizontal="center" vertical="center"/>
    </xf>
    <xf numFmtId="41" fontId="25" fillId="0" borderId="22" xfId="32" applyFont="1" applyFill="1" applyBorder="1" applyAlignment="1">
      <alignment vertical="center"/>
    </xf>
    <xf numFmtId="41" fontId="25" fillId="0" borderId="0" xfId="32" applyFont="1" applyBorder="1" applyAlignment="1">
      <alignment horizontal="left" vertical="center"/>
    </xf>
    <xf numFmtId="41" fontId="25" fillId="0" borderId="0" xfId="32" quotePrefix="1" applyFont="1" applyBorder="1">
      <alignment vertical="center"/>
    </xf>
    <xf numFmtId="41" fontId="25" fillId="0" borderId="0" xfId="32" applyFont="1" applyBorder="1">
      <alignment vertical="center"/>
    </xf>
    <xf numFmtId="41" fontId="25" fillId="0" borderId="14" xfId="32" applyFont="1" applyBorder="1" applyAlignment="1">
      <alignment horizontal="center" vertical="center"/>
    </xf>
    <xf numFmtId="41" fontId="25" fillId="0" borderId="25" xfId="32" applyFont="1" applyBorder="1" applyAlignment="1">
      <alignment horizontal="center" vertical="center"/>
    </xf>
    <xf numFmtId="41" fontId="25" fillId="0" borderId="22" xfId="32" applyFont="1" applyFill="1" applyBorder="1" applyAlignment="1">
      <alignment horizontal="center" vertical="center"/>
    </xf>
    <xf numFmtId="41" fontId="25" fillId="24" borderId="13" xfId="32" applyFont="1" applyFill="1" applyBorder="1" applyAlignment="1">
      <alignment horizontal="left" vertical="center"/>
    </xf>
    <xf numFmtId="41" fontId="25" fillId="24" borderId="13" xfId="32" quotePrefix="1" applyFont="1" applyFill="1" applyBorder="1" applyAlignment="1">
      <alignment horizontal="right" vertical="center"/>
    </xf>
    <xf numFmtId="41" fontId="25" fillId="24" borderId="34" xfId="32" quotePrefix="1" applyFont="1" applyFill="1" applyBorder="1" applyAlignment="1">
      <alignment horizontal="right" vertical="center"/>
    </xf>
    <xf numFmtId="41" fontId="25" fillId="0" borderId="10" xfId="32" quotePrefix="1" applyFont="1" applyBorder="1">
      <alignment vertical="center"/>
    </xf>
    <xf numFmtId="41" fontId="25" fillId="0" borderId="35" xfId="32" applyFont="1" applyBorder="1" applyAlignment="1">
      <alignment vertical="center"/>
    </xf>
    <xf numFmtId="41" fontId="25" fillId="0" borderId="36" xfId="32" applyFont="1" applyBorder="1" applyAlignment="1">
      <alignment vertical="center"/>
    </xf>
    <xf numFmtId="41" fontId="25" fillId="0" borderId="37" xfId="32" applyFont="1" applyBorder="1" applyAlignment="1">
      <alignment horizontal="left" vertical="center"/>
    </xf>
    <xf numFmtId="41" fontId="25" fillId="0" borderId="37" xfId="32" quotePrefix="1" applyFont="1" applyBorder="1">
      <alignment vertical="center"/>
    </xf>
    <xf numFmtId="41" fontId="25" fillId="0" borderId="37" xfId="32" applyFont="1" applyBorder="1">
      <alignment vertical="center"/>
    </xf>
    <xf numFmtId="41" fontId="25" fillId="0" borderId="23" xfId="32" applyFont="1" applyFill="1" applyBorder="1" applyAlignment="1">
      <alignment vertical="center"/>
    </xf>
    <xf numFmtId="0" fontId="28" fillId="26" borderId="21" xfId="0" applyFont="1" applyFill="1" applyBorder="1" applyAlignment="1">
      <alignment horizontal="center" vertical="center" wrapText="1"/>
    </xf>
    <xf numFmtId="0" fontId="28" fillId="26" borderId="22" xfId="0" applyFont="1" applyFill="1" applyBorder="1" applyAlignment="1">
      <alignment horizontal="center" vertical="center" wrapText="1"/>
    </xf>
    <xf numFmtId="3" fontId="28" fillId="26" borderId="22" xfId="0" applyNumberFormat="1" applyFont="1" applyFill="1" applyBorder="1" applyAlignment="1">
      <alignment horizontal="right" vertical="center" wrapText="1"/>
    </xf>
    <xf numFmtId="3" fontId="28" fillId="26" borderId="23" xfId="0" applyNumberFormat="1" applyFont="1" applyFill="1" applyBorder="1" applyAlignment="1">
      <alignment horizontal="right" vertical="center" wrapText="1"/>
    </xf>
    <xf numFmtId="0" fontId="28" fillId="25" borderId="19" xfId="0" applyFont="1" applyFill="1" applyBorder="1" applyAlignment="1">
      <alignment horizontal="center" vertical="center" wrapText="1"/>
    </xf>
    <xf numFmtId="0" fontId="28" fillId="25" borderId="10" xfId="0" applyFont="1" applyFill="1" applyBorder="1" applyAlignment="1">
      <alignment horizontal="center" vertical="center" wrapText="1"/>
    </xf>
    <xf numFmtId="3" fontId="29" fillId="0" borderId="10" xfId="0" applyNumberFormat="1" applyFont="1" applyBorder="1" applyAlignment="1">
      <alignment horizontal="center" vertical="center" wrapText="1"/>
    </xf>
    <xf numFmtId="3" fontId="29" fillId="0" borderId="15" xfId="0" applyNumberFormat="1" applyFont="1" applyBorder="1" applyAlignment="1">
      <alignment horizontal="right" vertical="center" wrapText="1"/>
    </xf>
    <xf numFmtId="3" fontId="29" fillId="0" borderId="33" xfId="0" applyNumberFormat="1" applyFont="1" applyBorder="1" applyAlignment="1">
      <alignment horizontal="right" vertical="center" wrapText="1"/>
    </xf>
    <xf numFmtId="3" fontId="29" fillId="0" borderId="28" xfId="0" applyNumberFormat="1" applyFont="1" applyBorder="1" applyAlignment="1">
      <alignment horizontal="right" vertical="center" wrapText="1"/>
    </xf>
    <xf numFmtId="0" fontId="28" fillId="25" borderId="16" xfId="0" applyFont="1" applyFill="1" applyBorder="1" applyAlignment="1">
      <alignment horizontal="center" vertical="center" wrapText="1"/>
    </xf>
    <xf numFmtId="0" fontId="28" fillId="25" borderId="17" xfId="0" applyFont="1" applyFill="1" applyBorder="1" applyAlignment="1">
      <alignment horizontal="center" vertical="center" wrapText="1"/>
    </xf>
    <xf numFmtId="0" fontId="28" fillId="25" borderId="29" xfId="0" applyFont="1" applyFill="1" applyBorder="1" applyAlignment="1">
      <alignment horizontal="center" vertical="center" wrapText="1"/>
    </xf>
    <xf numFmtId="0" fontId="28" fillId="25" borderId="30" xfId="0" applyFont="1" applyFill="1" applyBorder="1" applyAlignment="1">
      <alignment horizontal="center" vertical="center" wrapText="1"/>
    </xf>
    <xf numFmtId="0" fontId="28" fillId="25" borderId="31" xfId="0" applyFont="1" applyFill="1" applyBorder="1" applyAlignment="1">
      <alignment horizontal="center" vertical="center" wrapText="1"/>
    </xf>
    <xf numFmtId="41" fontId="24" fillId="25" borderId="29" xfId="32" applyFont="1" applyFill="1" applyBorder="1" applyAlignment="1">
      <alignment horizontal="center" vertical="center"/>
    </xf>
    <xf numFmtId="41" fontId="24" fillId="25" borderId="30" xfId="32" applyFont="1" applyFill="1" applyBorder="1" applyAlignment="1">
      <alignment horizontal="center" vertical="center"/>
    </xf>
    <xf numFmtId="41" fontId="24" fillId="25" borderId="32" xfId="32" applyFont="1" applyFill="1" applyBorder="1" applyAlignment="1">
      <alignment horizontal="center" vertical="center"/>
    </xf>
    <xf numFmtId="0" fontId="28" fillId="25" borderId="15" xfId="0" applyFont="1" applyFill="1" applyBorder="1" applyAlignment="1">
      <alignment horizontal="center" vertical="center" wrapText="1"/>
    </xf>
    <xf numFmtId="0" fontId="28" fillId="25" borderId="33" xfId="0" applyFont="1" applyFill="1" applyBorder="1" applyAlignment="1">
      <alignment horizontal="center" vertical="center" wrapText="1"/>
    </xf>
    <xf numFmtId="0" fontId="28" fillId="25" borderId="28" xfId="0" applyFont="1" applyFill="1" applyBorder="1" applyAlignment="1">
      <alignment horizontal="center" vertical="center" wrapText="1"/>
    </xf>
    <xf numFmtId="41" fontId="21" fillId="0" borderId="0" xfId="32" applyFont="1" applyFill="1" applyBorder="1" applyAlignment="1">
      <alignment horizontal="center" vertical="center"/>
    </xf>
    <xf numFmtId="41" fontId="23" fillId="25" borderId="16" xfId="32" applyFont="1" applyFill="1" applyBorder="1" applyAlignment="1">
      <alignment horizontal="center" vertical="center"/>
    </xf>
    <xf numFmtId="41" fontId="23" fillId="25" borderId="17" xfId="32" applyFont="1" applyFill="1" applyBorder="1" applyAlignment="1">
      <alignment horizontal="center" vertical="center"/>
    </xf>
    <xf numFmtId="41" fontId="23" fillId="25" borderId="18" xfId="32" applyFont="1" applyFill="1" applyBorder="1" applyAlignment="1">
      <alignment horizontal="center" vertical="center"/>
    </xf>
    <xf numFmtId="41" fontId="23" fillId="25" borderId="24" xfId="32" applyFont="1" applyFill="1" applyBorder="1" applyAlignment="1">
      <alignment horizontal="center" vertical="center"/>
    </xf>
    <xf numFmtId="41" fontId="23" fillId="25" borderId="11" xfId="32" applyFont="1" applyFill="1" applyBorder="1" applyAlignment="1">
      <alignment horizontal="center" vertical="center"/>
    </xf>
    <xf numFmtId="41" fontId="23" fillId="25" borderId="10" xfId="32" applyFont="1" applyFill="1" applyBorder="1" applyAlignment="1">
      <alignment horizontal="center" vertical="center"/>
    </xf>
    <xf numFmtId="41" fontId="20" fillId="24" borderId="24" xfId="32" applyFont="1" applyFill="1" applyBorder="1" applyAlignment="1">
      <alignment horizontal="center" vertical="center"/>
    </xf>
    <xf numFmtId="41" fontId="20" fillId="24" borderId="11" xfId="32" applyFont="1" applyFill="1" applyBorder="1" applyAlignment="1">
      <alignment horizontal="center" vertical="center"/>
    </xf>
    <xf numFmtId="41" fontId="20" fillId="24" borderId="15" xfId="32" applyFont="1" applyFill="1" applyBorder="1" applyAlignment="1">
      <alignment horizontal="left" vertical="center"/>
    </xf>
    <xf numFmtId="41" fontId="20" fillId="24" borderId="11" xfId="32" applyFont="1" applyFill="1" applyBorder="1" applyAlignment="1">
      <alignment horizontal="left" vertical="center"/>
    </xf>
    <xf numFmtId="41" fontId="27" fillId="0" borderId="0" xfId="32" applyFont="1" applyAlignment="1">
      <alignment horizontal="left" vertical="center"/>
    </xf>
    <xf numFmtId="41" fontId="23" fillId="25" borderId="19" xfId="32" applyFont="1" applyFill="1" applyBorder="1" applyAlignment="1">
      <alignment horizontal="center" vertical="center"/>
    </xf>
    <xf numFmtId="41" fontId="25" fillId="0" borderId="14" xfId="32" applyFont="1" applyFill="1" applyBorder="1" applyAlignment="1">
      <alignment horizontal="center" vertical="center"/>
    </xf>
    <xf numFmtId="41" fontId="25" fillId="0" borderId="13" xfId="32" applyFont="1" applyFill="1" applyBorder="1" applyAlignment="1">
      <alignment horizontal="center" vertical="center"/>
    </xf>
    <xf numFmtId="41" fontId="25" fillId="0" borderId="14" xfId="32" applyFont="1" applyBorder="1" applyAlignment="1">
      <alignment horizontal="center" vertical="center"/>
    </xf>
    <xf numFmtId="41" fontId="25" fillId="0" borderId="13" xfId="32" applyFont="1" applyBorder="1" applyAlignment="1">
      <alignment horizontal="center" vertical="center"/>
    </xf>
    <xf numFmtId="41" fontId="25" fillId="0" borderId="25" xfId="32" applyFont="1" applyBorder="1" applyAlignment="1">
      <alignment horizontal="center" vertical="center"/>
    </xf>
    <xf numFmtId="41" fontId="25" fillId="0" borderId="27" xfId="32" applyFont="1" applyBorder="1" applyAlignment="1">
      <alignment horizontal="center" vertical="center"/>
    </xf>
    <xf numFmtId="41" fontId="25" fillId="0" borderId="26" xfId="32" applyFont="1" applyBorder="1" applyAlignment="1">
      <alignment horizontal="center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tabSelected="1" topLeftCell="B1" zoomScale="70" zoomScaleNormal="70" workbookViewId="0">
      <selection activeCell="M10" sqref="M10"/>
    </sheetView>
  </sheetViews>
  <sheetFormatPr defaultRowHeight="14.25" x14ac:dyDescent="0.15"/>
  <cols>
    <col min="1" max="1" width="1.21875" style="4" customWidth="1"/>
    <col min="2" max="2" width="16.6640625" style="4" customWidth="1"/>
    <col min="3" max="3" width="25.109375" style="5" customWidth="1"/>
    <col min="4" max="5" width="16.77734375" style="4" customWidth="1"/>
    <col min="6" max="6" width="12.88671875" style="4" customWidth="1"/>
    <col min="7" max="7" width="25.44140625" style="5" customWidth="1"/>
    <col min="8" max="8" width="16.77734375" style="5" customWidth="1"/>
    <col min="9" max="9" width="16.77734375" style="4" customWidth="1"/>
    <col min="10" max="10" width="5.21875" style="4" customWidth="1"/>
    <col min="11" max="11" width="10.109375" style="4" bestFit="1" customWidth="1"/>
    <col min="12" max="12" width="8.88671875" style="4"/>
    <col min="13" max="13" width="14.109375" style="4" bestFit="1" customWidth="1"/>
    <col min="14" max="16384" width="8.88671875" style="4"/>
  </cols>
  <sheetData>
    <row r="1" spans="2:9" ht="44.25" x14ac:dyDescent="0.15">
      <c r="B1" s="88" t="s">
        <v>62</v>
      </c>
      <c r="C1" s="88"/>
      <c r="D1" s="88"/>
      <c r="E1" s="88"/>
      <c r="F1" s="88"/>
      <c r="G1" s="88"/>
      <c r="H1" s="88"/>
      <c r="I1" s="88"/>
    </row>
    <row r="2" spans="2:9" ht="44.25" x14ac:dyDescent="0.15">
      <c r="B2" s="43"/>
      <c r="C2" s="43"/>
      <c r="D2" s="43"/>
      <c r="E2" s="43"/>
      <c r="F2" s="43"/>
      <c r="G2" s="43"/>
      <c r="H2" s="43"/>
      <c r="I2" s="43"/>
    </row>
    <row r="3" spans="2:9" ht="33" customHeight="1" thickBot="1" x14ac:dyDescent="0.2">
      <c r="B3" s="3" t="s">
        <v>15</v>
      </c>
      <c r="E3" s="6"/>
      <c r="I3" s="32" t="s">
        <v>4</v>
      </c>
    </row>
    <row r="4" spans="2:9" ht="32.25" customHeight="1" x14ac:dyDescent="0.15">
      <c r="B4" s="89" t="s">
        <v>5</v>
      </c>
      <c r="C4" s="90"/>
      <c r="D4" s="90"/>
      <c r="E4" s="90"/>
      <c r="F4" s="90" t="s">
        <v>6</v>
      </c>
      <c r="G4" s="90"/>
      <c r="H4" s="90"/>
      <c r="I4" s="91"/>
    </row>
    <row r="5" spans="2:9" ht="41.25" customHeight="1" x14ac:dyDescent="0.15">
      <c r="B5" s="92" t="s">
        <v>7</v>
      </c>
      <c r="C5" s="93"/>
      <c r="D5" s="7" t="s">
        <v>63</v>
      </c>
      <c r="E5" s="49" t="s">
        <v>8</v>
      </c>
      <c r="F5" s="94" t="s">
        <v>7</v>
      </c>
      <c r="G5" s="94"/>
      <c r="H5" s="7" t="s">
        <v>64</v>
      </c>
      <c r="I5" s="33" t="s">
        <v>8</v>
      </c>
    </row>
    <row r="6" spans="2:9" ht="32.25" customHeight="1" x14ac:dyDescent="0.15">
      <c r="B6" s="100" t="s">
        <v>9</v>
      </c>
      <c r="C6" s="94"/>
      <c r="D6" s="8">
        <f>SUM(D7,D10,D12,D16,D19)</f>
        <v>69498507</v>
      </c>
      <c r="E6" s="8">
        <f>SUM(E7,E10,E12,E16,E19)</f>
        <v>118085288</v>
      </c>
      <c r="F6" s="94" t="s">
        <v>9</v>
      </c>
      <c r="G6" s="94"/>
      <c r="H6" s="8">
        <f>SUM(H7,H9,H12,H15,H18,H20,H22)</f>
        <v>69498507</v>
      </c>
      <c r="I6" s="44">
        <f>SUM(I7,I9,I12,I15,I18,I20,I22)</f>
        <v>118085288</v>
      </c>
    </row>
    <row r="7" spans="2:9" ht="27.75" customHeight="1" x14ac:dyDescent="0.15">
      <c r="B7" s="95" t="s">
        <v>10</v>
      </c>
      <c r="C7" s="96"/>
      <c r="D7" s="9">
        <f>SUM(D8:D9)</f>
        <v>0</v>
      </c>
      <c r="E7" s="9">
        <f>SUM(E8:E9)</f>
        <v>11500000</v>
      </c>
      <c r="F7" s="97" t="s">
        <v>20</v>
      </c>
      <c r="G7" s="98"/>
      <c r="H7" s="10">
        <f>SUM(H8:H8)</f>
        <v>3270700</v>
      </c>
      <c r="I7" s="34">
        <f>SUM(I8:I8)</f>
        <v>11015240</v>
      </c>
    </row>
    <row r="8" spans="2:9" ht="24.75" customHeight="1" x14ac:dyDescent="0.15">
      <c r="B8" s="105" t="s">
        <v>1</v>
      </c>
      <c r="C8" s="11" t="s">
        <v>61</v>
      </c>
      <c r="D8" s="12">
        <v>0</v>
      </c>
      <c r="E8" s="13">
        <v>2750000</v>
      </c>
      <c r="F8" s="54" t="s">
        <v>21</v>
      </c>
      <c r="G8" s="14" t="s">
        <v>22</v>
      </c>
      <c r="H8" s="14">
        <v>3270700</v>
      </c>
      <c r="I8" s="35">
        <v>11015240</v>
      </c>
    </row>
    <row r="9" spans="2:9" ht="24.75" customHeight="1" x14ac:dyDescent="0.15">
      <c r="B9" s="106"/>
      <c r="C9" s="15" t="s">
        <v>23</v>
      </c>
      <c r="D9" s="12">
        <v>0</v>
      </c>
      <c r="E9" s="13">
        <v>8750000</v>
      </c>
      <c r="F9" s="48" t="s">
        <v>24</v>
      </c>
      <c r="G9" s="16"/>
      <c r="H9" s="10">
        <f>SUM(H10:H11)</f>
        <v>14935350</v>
      </c>
      <c r="I9" s="34">
        <f>SUM(I10:I11)</f>
        <v>49888020</v>
      </c>
    </row>
    <row r="10" spans="2:9" ht="24.75" customHeight="1" x14ac:dyDescent="0.15">
      <c r="B10" s="37" t="s">
        <v>11</v>
      </c>
      <c r="C10" s="16"/>
      <c r="D10" s="9">
        <f>D11</f>
        <v>14223530</v>
      </c>
      <c r="E10" s="9">
        <f>E11</f>
        <v>46900100</v>
      </c>
      <c r="F10" s="103" t="s">
        <v>0</v>
      </c>
      <c r="G10" s="17" t="s">
        <v>25</v>
      </c>
      <c r="H10" s="17">
        <v>14935350</v>
      </c>
      <c r="I10" s="36">
        <v>48058020</v>
      </c>
    </row>
    <row r="11" spans="2:9" ht="24.75" customHeight="1" x14ac:dyDescent="0.15">
      <c r="B11" s="55" t="s">
        <v>18</v>
      </c>
      <c r="C11" s="18" t="s">
        <v>18</v>
      </c>
      <c r="D11" s="19">
        <v>14223530</v>
      </c>
      <c r="E11" s="19">
        <v>46900100</v>
      </c>
      <c r="F11" s="104"/>
      <c r="G11" s="17" t="s">
        <v>19</v>
      </c>
      <c r="H11" s="17">
        <v>0</v>
      </c>
      <c r="I11" s="36">
        <v>1830000</v>
      </c>
    </row>
    <row r="12" spans="2:9" ht="24.75" customHeight="1" x14ac:dyDescent="0.15">
      <c r="B12" s="37" t="s">
        <v>29</v>
      </c>
      <c r="C12" s="16"/>
      <c r="D12" s="9">
        <f>SUM(D13:D15)</f>
        <v>4240370</v>
      </c>
      <c r="E12" s="9">
        <f>SUM(E13:E15)</f>
        <v>13198090</v>
      </c>
      <c r="F12" s="48" t="s">
        <v>13</v>
      </c>
      <c r="G12" s="16"/>
      <c r="H12" s="10">
        <f>SUM(H13:H14)</f>
        <v>2013970</v>
      </c>
      <c r="I12" s="34">
        <f>SUM(I13:I14)</f>
        <v>6844150</v>
      </c>
    </row>
    <row r="13" spans="2:9" ht="24.75" customHeight="1" x14ac:dyDescent="0.15">
      <c r="B13" s="105" t="s">
        <v>30</v>
      </c>
      <c r="C13" s="18" t="s">
        <v>31</v>
      </c>
      <c r="D13" s="19">
        <v>2026870</v>
      </c>
      <c r="E13" s="19">
        <v>6171590</v>
      </c>
      <c r="F13" s="101" t="s">
        <v>26</v>
      </c>
      <c r="G13" s="20" t="s">
        <v>27</v>
      </c>
      <c r="H13" s="21">
        <v>2013970</v>
      </c>
      <c r="I13" s="38">
        <v>6488750</v>
      </c>
    </row>
    <row r="14" spans="2:9" ht="24.75" customHeight="1" x14ac:dyDescent="0.15">
      <c r="B14" s="107"/>
      <c r="C14" s="18" t="s">
        <v>32</v>
      </c>
      <c r="D14" s="19">
        <v>1907500</v>
      </c>
      <c r="E14" s="19">
        <v>6007500</v>
      </c>
      <c r="F14" s="102"/>
      <c r="G14" s="20" t="s">
        <v>28</v>
      </c>
      <c r="H14" s="45">
        <v>0</v>
      </c>
      <c r="I14" s="38">
        <v>355400</v>
      </c>
    </row>
    <row r="15" spans="2:9" ht="24.75" customHeight="1" x14ac:dyDescent="0.15">
      <c r="B15" s="106"/>
      <c r="C15" s="18" t="s">
        <v>34</v>
      </c>
      <c r="D15" s="19">
        <v>306000</v>
      </c>
      <c r="E15" s="19">
        <v>1019000</v>
      </c>
      <c r="F15" s="48" t="s">
        <v>33</v>
      </c>
      <c r="G15" s="16"/>
      <c r="H15" s="10">
        <f>SUM(H16:H17)</f>
        <v>638000</v>
      </c>
      <c r="I15" s="34">
        <f>SUM(I16:I17)</f>
        <v>1353000</v>
      </c>
    </row>
    <row r="16" spans="2:9" ht="24.75" customHeight="1" x14ac:dyDescent="0.15">
      <c r="B16" s="37" t="s">
        <v>36</v>
      </c>
      <c r="C16" s="9"/>
      <c r="D16" s="10">
        <f>SUM(D17:D18)</f>
        <v>51024814</v>
      </c>
      <c r="E16" s="10">
        <f>SUM(E17:E18)</f>
        <v>46139305</v>
      </c>
      <c r="F16" s="101" t="s">
        <v>35</v>
      </c>
      <c r="G16" s="20" t="s">
        <v>37</v>
      </c>
      <c r="H16" s="22">
        <v>0</v>
      </c>
      <c r="I16" s="39">
        <v>300000</v>
      </c>
    </row>
    <row r="17" spans="2:12" ht="24.75" customHeight="1" x14ac:dyDescent="0.15">
      <c r="B17" s="105" t="s">
        <v>2</v>
      </c>
      <c r="C17" s="41" t="s">
        <v>39</v>
      </c>
      <c r="D17" s="26">
        <v>0</v>
      </c>
      <c r="E17" s="28">
        <v>46139305</v>
      </c>
      <c r="F17" s="102"/>
      <c r="G17" s="20" t="s">
        <v>38</v>
      </c>
      <c r="H17" s="22">
        <v>638000</v>
      </c>
      <c r="I17" s="39">
        <v>1053000</v>
      </c>
    </row>
    <row r="18" spans="2:12" ht="24.75" customHeight="1" x14ac:dyDescent="0.15">
      <c r="B18" s="106"/>
      <c r="C18" s="17" t="s">
        <v>12</v>
      </c>
      <c r="D18" s="22">
        <v>51024814</v>
      </c>
      <c r="E18" s="26">
        <v>0</v>
      </c>
      <c r="F18" s="24" t="s">
        <v>51</v>
      </c>
      <c r="G18" s="24"/>
      <c r="H18" s="25">
        <f>H19</f>
        <v>0</v>
      </c>
      <c r="I18" s="40">
        <f>I19</f>
        <v>6391</v>
      </c>
    </row>
    <row r="19" spans="2:12" ht="24.75" customHeight="1" x14ac:dyDescent="0.15">
      <c r="B19" s="37" t="s">
        <v>40</v>
      </c>
      <c r="C19" s="9"/>
      <c r="D19" s="10">
        <f>SUM(D20:D21)</f>
        <v>9793</v>
      </c>
      <c r="E19" s="10">
        <f>SUM(E20:E21)</f>
        <v>347793</v>
      </c>
      <c r="F19" s="21" t="s">
        <v>17</v>
      </c>
      <c r="G19" s="27" t="s">
        <v>17</v>
      </c>
      <c r="H19" s="27">
        <v>0</v>
      </c>
      <c r="I19" s="42">
        <v>6391</v>
      </c>
    </row>
    <row r="20" spans="2:12" ht="24.75" customHeight="1" x14ac:dyDescent="0.15">
      <c r="B20" s="105" t="s">
        <v>3</v>
      </c>
      <c r="C20" s="20" t="s">
        <v>16</v>
      </c>
      <c r="D20" s="26">
        <v>9793</v>
      </c>
      <c r="E20" s="26">
        <v>9793</v>
      </c>
      <c r="F20" s="23" t="s">
        <v>14</v>
      </c>
      <c r="G20" s="24"/>
      <c r="H20" s="10">
        <f>H21</f>
        <v>48640487</v>
      </c>
      <c r="I20" s="34">
        <f>I21</f>
        <v>48640487</v>
      </c>
    </row>
    <row r="21" spans="2:12" ht="24.75" customHeight="1" x14ac:dyDescent="0.15">
      <c r="B21" s="106"/>
      <c r="C21" s="17" t="s">
        <v>43</v>
      </c>
      <c r="D21" s="60">
        <v>0</v>
      </c>
      <c r="E21" s="28">
        <v>338000</v>
      </c>
      <c r="F21" s="21" t="s">
        <v>41</v>
      </c>
      <c r="G21" s="27" t="s">
        <v>42</v>
      </c>
      <c r="H21" s="22">
        <v>48640487</v>
      </c>
      <c r="I21" s="39">
        <v>48640487</v>
      </c>
    </row>
    <row r="22" spans="2:12" ht="24.75" customHeight="1" x14ac:dyDescent="0.15">
      <c r="B22" s="61"/>
      <c r="C22" s="51"/>
      <c r="D22" s="52"/>
      <c r="E22" s="53"/>
      <c r="F22" s="57" t="s">
        <v>58</v>
      </c>
      <c r="G22" s="57"/>
      <c r="H22" s="58">
        <f>H23</f>
        <v>0</v>
      </c>
      <c r="I22" s="59">
        <f>I23</f>
        <v>338000</v>
      </c>
    </row>
    <row r="23" spans="2:12" ht="24.75" customHeight="1" thickBot="1" x14ac:dyDescent="0.2">
      <c r="B23" s="62"/>
      <c r="C23" s="63"/>
      <c r="D23" s="64"/>
      <c r="E23" s="65"/>
      <c r="F23" s="56" t="s">
        <v>59</v>
      </c>
      <c r="G23" s="50" t="s">
        <v>60</v>
      </c>
      <c r="H23" s="50">
        <v>0</v>
      </c>
      <c r="I23" s="66">
        <v>338000</v>
      </c>
    </row>
    <row r="24" spans="2:12" s="29" customFormat="1" ht="33.950000000000003" customHeight="1" x14ac:dyDescent="0.15">
      <c r="B24" s="99" t="s">
        <v>44</v>
      </c>
      <c r="C24" s="99"/>
      <c r="D24" s="99"/>
      <c r="H24" s="30"/>
      <c r="I24" s="30"/>
      <c r="J24" s="30"/>
      <c r="L24" s="31"/>
    </row>
    <row r="25" spans="2:12" ht="18" x14ac:dyDescent="0.15">
      <c r="E25" s="4" t="s">
        <v>45</v>
      </c>
      <c r="G25" s="4"/>
      <c r="H25" s="1"/>
      <c r="I25" s="1" t="s">
        <v>46</v>
      </c>
      <c r="J25" s="5"/>
    </row>
    <row r="26" spans="2:12" ht="15" thickBot="1" x14ac:dyDescent="0.2">
      <c r="G26" s="4"/>
      <c r="I26" s="5"/>
      <c r="J26" s="5"/>
    </row>
    <row r="27" spans="2:12" ht="30" customHeight="1" x14ac:dyDescent="0.15">
      <c r="B27" s="77" t="s">
        <v>53</v>
      </c>
      <c r="C27" s="78"/>
      <c r="D27" s="79" t="s">
        <v>55</v>
      </c>
      <c r="E27" s="80"/>
      <c r="F27" s="81"/>
      <c r="G27" s="82" t="s">
        <v>57</v>
      </c>
      <c r="H27" s="83"/>
      <c r="I27" s="84"/>
      <c r="J27" s="5"/>
    </row>
    <row r="28" spans="2:12" s="2" customFormat="1" ht="30" customHeight="1" x14ac:dyDescent="0.15">
      <c r="B28" s="71"/>
      <c r="C28" s="72"/>
      <c r="D28" s="72" t="s">
        <v>54</v>
      </c>
      <c r="E28" s="72"/>
      <c r="F28" s="46" t="s">
        <v>52</v>
      </c>
      <c r="G28" s="85" t="s">
        <v>47</v>
      </c>
      <c r="H28" s="86"/>
      <c r="I28" s="87"/>
      <c r="J28" s="3"/>
    </row>
    <row r="29" spans="2:12" s="2" customFormat="1" ht="30" customHeight="1" x14ac:dyDescent="0.15">
      <c r="B29" s="71" t="s">
        <v>48</v>
      </c>
      <c r="C29" s="72"/>
      <c r="D29" s="73">
        <v>20525792</v>
      </c>
      <c r="E29" s="73"/>
      <c r="F29" s="47" t="s">
        <v>56</v>
      </c>
      <c r="G29" s="74">
        <v>20525792</v>
      </c>
      <c r="H29" s="75"/>
      <c r="I29" s="76"/>
      <c r="J29" s="3"/>
    </row>
    <row r="30" spans="2:12" s="2" customFormat="1" ht="30" customHeight="1" x14ac:dyDescent="0.15">
      <c r="B30" s="71" t="s">
        <v>49</v>
      </c>
      <c r="C30" s="72"/>
      <c r="D30" s="73">
        <v>35980219</v>
      </c>
      <c r="E30" s="73"/>
      <c r="F30" s="47" t="s">
        <v>56</v>
      </c>
      <c r="G30" s="74">
        <v>35980219</v>
      </c>
      <c r="H30" s="75"/>
      <c r="I30" s="76"/>
      <c r="J30" s="3"/>
    </row>
    <row r="31" spans="2:12" s="2" customFormat="1" ht="30" customHeight="1" thickBot="1" x14ac:dyDescent="0.2">
      <c r="B31" s="67" t="s">
        <v>50</v>
      </c>
      <c r="C31" s="68"/>
      <c r="D31" s="68"/>
      <c r="E31" s="68"/>
      <c r="F31" s="68"/>
      <c r="G31" s="69">
        <f>SUM(G29:I30)</f>
        <v>56506011</v>
      </c>
      <c r="H31" s="69"/>
      <c r="I31" s="70"/>
      <c r="J31" s="3"/>
    </row>
  </sheetData>
  <mergeCells count="30">
    <mergeCell ref="B7:C7"/>
    <mergeCell ref="F7:G7"/>
    <mergeCell ref="B24:D24"/>
    <mergeCell ref="B6:C6"/>
    <mergeCell ref="F6:G6"/>
    <mergeCell ref="F16:F17"/>
    <mergeCell ref="F13:F14"/>
    <mergeCell ref="F10:F11"/>
    <mergeCell ref="B20:B21"/>
    <mergeCell ref="B17:B18"/>
    <mergeCell ref="B13:B15"/>
    <mergeCell ref="B8:B9"/>
    <mergeCell ref="B1:I1"/>
    <mergeCell ref="B4:E4"/>
    <mergeCell ref="F4:I4"/>
    <mergeCell ref="B5:C5"/>
    <mergeCell ref="F5:G5"/>
    <mergeCell ref="B27:C28"/>
    <mergeCell ref="D27:F27"/>
    <mergeCell ref="G27:I27"/>
    <mergeCell ref="D28:E28"/>
    <mergeCell ref="G28:I28"/>
    <mergeCell ref="B31:F31"/>
    <mergeCell ref="G31:I31"/>
    <mergeCell ref="B29:C29"/>
    <mergeCell ref="D29:E29"/>
    <mergeCell ref="G29:I29"/>
    <mergeCell ref="B30:C30"/>
    <mergeCell ref="D30:E30"/>
    <mergeCell ref="G30:I30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jang eun ji</cp:lastModifiedBy>
  <cp:lastPrinted>2017-04-05T06:49:55Z</cp:lastPrinted>
  <dcterms:created xsi:type="dcterms:W3CDTF">2009-10-06T09:53:12Z</dcterms:created>
  <dcterms:modified xsi:type="dcterms:W3CDTF">2018-03-30T02:14:52Z</dcterms:modified>
</cp:coreProperties>
</file>