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데이케어\★구, 복지관, 재단\복지관\재정보고\2018\2018분기보고\"/>
    </mc:Choice>
  </mc:AlternateContent>
  <bookViews>
    <workbookView xWindow="13800" yWindow="330" windowWidth="15330" windowHeight="12360"/>
  </bookViews>
  <sheets>
    <sheet name="2분기" sheetId="15" r:id="rId1"/>
  </sheets>
  <definedNames>
    <definedName name="_xlnm.Print_Area" localSheetId="0">'2분기'!$B$1:$I$25</definedName>
  </definedNames>
  <calcPr calcId="152511"/>
</workbook>
</file>

<file path=xl/calcChain.xml><?xml version="1.0" encoding="utf-8"?>
<calcChain xmlns="http://schemas.openxmlformats.org/spreadsheetml/2006/main">
  <c r="I18" i="15" l="1"/>
  <c r="H18" i="15"/>
  <c r="G29" i="15" l="1"/>
  <c r="G28" i="15"/>
  <c r="G30" i="15" s="1"/>
  <c r="D16" i="15" l="1"/>
  <c r="E19" i="15" l="1"/>
  <c r="D19" i="15"/>
  <c r="I22" i="15"/>
  <c r="H22" i="15"/>
  <c r="I20" i="15"/>
  <c r="H20" i="15"/>
  <c r="E16" i="15"/>
  <c r="I15" i="15"/>
  <c r="H15" i="15"/>
  <c r="E12" i="15"/>
  <c r="D12" i="15"/>
  <c r="I12" i="15"/>
  <c r="H12" i="15"/>
  <c r="E10" i="15"/>
  <c r="D10" i="15"/>
  <c r="I9" i="15"/>
  <c r="H9" i="15"/>
  <c r="I7" i="15"/>
  <c r="H7" i="15"/>
  <c r="E7" i="15"/>
  <c r="D7" i="15"/>
  <c r="I6" i="15" l="1"/>
  <c r="H6" i="15"/>
  <c r="E6" i="15"/>
  <c r="D6" i="15"/>
</calcChain>
</file>

<file path=xl/sharedStrings.xml><?xml version="1.0" encoding="utf-8"?>
<sst xmlns="http://schemas.openxmlformats.org/spreadsheetml/2006/main" count="69" uniqueCount="62">
  <si>
    <t>인건비</t>
    <phoneticPr fontId="19" type="noConversion"/>
  </si>
  <si>
    <t>보조금</t>
  </si>
  <si>
    <t>이월금</t>
  </si>
  <si>
    <t>잡수입</t>
  </si>
  <si>
    <t>(단위 : 원)</t>
    <phoneticPr fontId="19" type="noConversion"/>
  </si>
  <si>
    <t>세                                   입</t>
    <phoneticPr fontId="19" type="noConversion"/>
  </si>
  <si>
    <t>세                                  출</t>
    <phoneticPr fontId="19" type="noConversion"/>
  </si>
  <si>
    <t>계    정</t>
    <phoneticPr fontId="19" type="noConversion"/>
  </si>
  <si>
    <t>누계</t>
    <phoneticPr fontId="19" type="noConversion"/>
  </si>
  <si>
    <t>계</t>
    <phoneticPr fontId="19" type="noConversion"/>
  </si>
  <si>
    <t>*보조금 계</t>
    <phoneticPr fontId="19" type="noConversion"/>
  </si>
  <si>
    <t>*사업수입 계</t>
    <phoneticPr fontId="19" type="noConversion"/>
  </si>
  <si>
    <t>전월이월금</t>
    <phoneticPr fontId="19" type="noConversion"/>
  </si>
  <si>
    <t>*운영비 계</t>
    <phoneticPr fontId="19" type="noConversion"/>
  </si>
  <si>
    <t>*차월이월금</t>
    <phoneticPr fontId="19" type="noConversion"/>
  </si>
  <si>
    <t>중랑노인종합복지관 병설 중랑데이케어센터</t>
    <phoneticPr fontId="19" type="noConversion"/>
  </si>
  <si>
    <t>예금이자</t>
    <phoneticPr fontId="19" type="noConversion"/>
  </si>
  <si>
    <t>반환금</t>
    <phoneticPr fontId="19" type="noConversion"/>
  </si>
  <si>
    <t>장기요양사업수입</t>
    <phoneticPr fontId="19" type="noConversion"/>
  </si>
  <si>
    <t>기타후생(실비,법)</t>
    <phoneticPr fontId="19" type="noConversion"/>
  </si>
  <si>
    <t>-</t>
    <phoneticPr fontId="19" type="noConversion"/>
  </si>
  <si>
    <t>*사업비계</t>
    <phoneticPr fontId="19" type="noConversion"/>
  </si>
  <si>
    <t>경상운영보조금</t>
    <phoneticPr fontId="19" type="noConversion"/>
  </si>
  <si>
    <t>사업비</t>
    <phoneticPr fontId="19" type="noConversion"/>
  </si>
  <si>
    <t>실비유료사업비</t>
    <phoneticPr fontId="19" type="noConversion"/>
  </si>
  <si>
    <t>데이케어(야간)보조금</t>
    <phoneticPr fontId="19" type="noConversion"/>
  </si>
  <si>
    <t>*인건비 계</t>
    <phoneticPr fontId="19" type="noConversion"/>
  </si>
  <si>
    <t>보조금,실비</t>
    <phoneticPr fontId="19" type="noConversion"/>
  </si>
  <si>
    <t>사무비</t>
    <phoneticPr fontId="19" type="noConversion"/>
  </si>
  <si>
    <t>운영비</t>
    <phoneticPr fontId="19" type="noConversion"/>
  </si>
  <si>
    <t>기관운영비/회의비</t>
    <phoneticPr fontId="19" type="noConversion"/>
  </si>
  <si>
    <t>*입소자부담금수입</t>
    <phoneticPr fontId="19" type="noConversion"/>
  </si>
  <si>
    <t>입소자부담수입</t>
    <phoneticPr fontId="19" type="noConversion"/>
  </si>
  <si>
    <t>본인부담금</t>
    <phoneticPr fontId="19" type="noConversion"/>
  </si>
  <si>
    <t>식재료수입</t>
    <phoneticPr fontId="19" type="noConversion"/>
  </si>
  <si>
    <t>*재산조성비 계</t>
    <phoneticPr fontId="19" type="noConversion"/>
  </si>
  <si>
    <t>기타비급여수입</t>
    <phoneticPr fontId="19" type="noConversion"/>
  </si>
  <si>
    <t>재산조성비</t>
    <phoneticPr fontId="19" type="noConversion"/>
  </si>
  <si>
    <t>*이월금 계</t>
    <phoneticPr fontId="19" type="noConversion"/>
  </si>
  <si>
    <t>자산취득비</t>
    <phoneticPr fontId="19" type="noConversion"/>
  </si>
  <si>
    <t>시설장비유지비</t>
    <phoneticPr fontId="19" type="noConversion"/>
  </si>
  <si>
    <t>전년도이월금</t>
    <phoneticPr fontId="19" type="noConversion"/>
  </si>
  <si>
    <t>*잡수입계</t>
    <phoneticPr fontId="19" type="noConversion"/>
  </si>
  <si>
    <t>이월금</t>
    <phoneticPr fontId="19" type="noConversion"/>
  </si>
  <si>
    <t>차월이월</t>
    <phoneticPr fontId="19" type="noConversion"/>
  </si>
  <si>
    <t>기타잡수입</t>
    <phoneticPr fontId="19" type="noConversion"/>
  </si>
  <si>
    <t>* 특별회계</t>
    <phoneticPr fontId="19" type="noConversion"/>
  </si>
  <si>
    <t>구분</t>
    <phoneticPr fontId="19" type="noConversion"/>
  </si>
  <si>
    <t>잔액</t>
  </si>
  <si>
    <t>운영충당적립금</t>
  </si>
  <si>
    <t>환경개선준비금</t>
  </si>
  <si>
    <t>합 계</t>
  </si>
  <si>
    <t>*예비비 및 기타</t>
    <phoneticPr fontId="19" type="noConversion"/>
  </si>
  <si>
    <t>2017년 신규예치 (06.07)</t>
    <phoneticPr fontId="19" type="noConversion"/>
  </si>
  <si>
    <t>수입액</t>
    <phoneticPr fontId="19" type="noConversion"/>
  </si>
  <si>
    <t>이자</t>
    <phoneticPr fontId="19" type="noConversion"/>
  </si>
  <si>
    <t>*잡지출</t>
    <phoneticPr fontId="19" type="noConversion"/>
  </si>
  <si>
    <t>잡지출</t>
    <phoneticPr fontId="19" type="noConversion"/>
  </si>
  <si>
    <t>2018년 2/4분기 결산서</t>
    <phoneticPr fontId="19" type="noConversion"/>
  </si>
  <si>
    <t>수입액
(4월~6월)</t>
    <phoneticPr fontId="19" type="noConversion"/>
  </si>
  <si>
    <t>집행액
(4월~6월)</t>
    <phoneticPr fontId="19" type="noConversion"/>
  </si>
  <si>
    <t>2018년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</si>
</sst>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돋움"/>
      <family val="3"/>
      <charset val="129"/>
    </font>
    <font>
      <sz val="14"/>
      <name val="08서울남산체 M"/>
      <family val="1"/>
      <charset val="129"/>
    </font>
    <font>
      <b/>
      <sz val="36"/>
      <name val="08서울남산체 M"/>
      <family val="1"/>
      <charset val="129"/>
    </font>
    <font>
      <sz val="11"/>
      <name val="08서울남산체 M"/>
      <family val="1"/>
      <charset val="129"/>
    </font>
    <font>
      <b/>
      <sz val="14"/>
      <name val="08서울남산체 M"/>
      <family val="1"/>
      <charset val="129"/>
    </font>
    <font>
      <b/>
      <sz val="12"/>
      <name val="08서울남산체 M"/>
      <family val="1"/>
      <charset val="129"/>
    </font>
    <font>
      <sz val="12"/>
      <name val="08서울남산체 M"/>
      <family val="1"/>
      <charset val="129"/>
    </font>
    <font>
      <sz val="16"/>
      <name val="08서울남산체 M"/>
      <family val="1"/>
      <charset val="129"/>
    </font>
    <font>
      <b/>
      <sz val="16"/>
      <name val="08서울남산체 M"/>
      <family val="1"/>
      <charset val="129"/>
    </font>
    <font>
      <b/>
      <sz val="12"/>
      <color rgb="FF000000"/>
      <name val="08서울남산체 M"/>
      <family val="1"/>
      <charset val="129"/>
    </font>
    <font>
      <sz val="12"/>
      <color rgb="FF000000"/>
      <name val="08서울남산체 M"/>
      <family val="1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</cellStyleXfs>
  <cellXfs count="105">
    <xf numFmtId="0" fontId="0" fillId="0" borderId="0" xfId="0">
      <alignment vertical="center"/>
    </xf>
    <xf numFmtId="41" fontId="20" fillId="0" borderId="0" xfId="32" applyFont="1" applyAlignment="1">
      <alignment horizontal="center" vertical="center"/>
    </xf>
    <xf numFmtId="41" fontId="20" fillId="0" borderId="0" xfId="32" applyFont="1" applyAlignment="1">
      <alignment horizontal="left" vertical="center"/>
    </xf>
    <xf numFmtId="41" fontId="22" fillId="0" borderId="0" xfId="32" applyFont="1" applyAlignment="1">
      <alignment horizontal="center" vertical="center"/>
    </xf>
    <xf numFmtId="41" fontId="22" fillId="0" borderId="0" xfId="32" applyFont="1" applyAlignment="1">
      <alignment horizontal="left" vertical="center"/>
    </xf>
    <xf numFmtId="41" fontId="22" fillId="0" borderId="0" xfId="32" applyFont="1" applyBorder="1" applyAlignment="1">
      <alignment horizontal="right" vertical="center"/>
    </xf>
    <xf numFmtId="41" fontId="23" fillId="25" borderId="11" xfId="32" applyFont="1" applyFill="1" applyBorder="1" applyAlignment="1">
      <alignment horizontal="center" vertical="center" wrapText="1"/>
    </xf>
    <xf numFmtId="41" fontId="24" fillId="25" borderId="11" xfId="32" applyFont="1" applyFill="1" applyBorder="1" applyAlignment="1">
      <alignment horizontal="center" vertical="center"/>
    </xf>
    <xf numFmtId="41" fontId="25" fillId="24" borderId="11" xfId="32" applyFont="1" applyFill="1" applyBorder="1" applyAlignment="1">
      <alignment horizontal="center" vertical="center"/>
    </xf>
    <xf numFmtId="41" fontId="25" fillId="24" borderId="10" xfId="32" applyFont="1" applyFill="1" applyBorder="1" applyAlignment="1">
      <alignment horizontal="center" vertical="center"/>
    </xf>
    <xf numFmtId="41" fontId="25" fillId="0" borderId="11" xfId="32" applyFont="1" applyBorder="1" applyAlignment="1">
      <alignment horizontal="left" vertical="center" shrinkToFit="1"/>
    </xf>
    <xf numFmtId="41" fontId="25" fillId="0" borderId="12" xfId="32" applyFont="1" applyBorder="1" applyAlignment="1">
      <alignment horizontal="right" vertical="center"/>
    </xf>
    <xf numFmtId="41" fontId="25" fillId="0" borderId="10" xfId="32" applyFont="1" applyBorder="1" applyAlignment="1">
      <alignment horizontal="left" vertical="center" shrinkToFit="1"/>
    </xf>
    <xf numFmtId="41" fontId="25" fillId="0" borderId="12" xfId="32" applyFont="1" applyBorder="1" applyAlignment="1">
      <alignment horizontal="left" vertical="center" shrinkToFit="1"/>
    </xf>
    <xf numFmtId="41" fontId="25" fillId="24" borderId="11" xfId="32" applyFont="1" applyFill="1" applyBorder="1" applyAlignment="1">
      <alignment horizontal="left" vertical="center"/>
    </xf>
    <xf numFmtId="41" fontId="25" fillId="0" borderId="10" xfId="32" applyFont="1" applyBorder="1" applyAlignment="1">
      <alignment horizontal="left" vertical="center"/>
    </xf>
    <xf numFmtId="41" fontId="25" fillId="0" borderId="11" xfId="32" applyFont="1" applyBorder="1" applyAlignment="1">
      <alignment horizontal="left" vertical="center"/>
    </xf>
    <xf numFmtId="41" fontId="25" fillId="0" borderId="11" xfId="32" applyFont="1" applyBorder="1">
      <alignment vertical="center"/>
    </xf>
    <xf numFmtId="41" fontId="25" fillId="0" borderId="10" xfId="32" applyFont="1" applyFill="1" applyBorder="1" applyAlignment="1">
      <alignment horizontal="left" vertical="center"/>
    </xf>
    <xf numFmtId="41" fontId="25" fillId="0" borderId="10" xfId="32" applyFont="1" applyFill="1" applyBorder="1" applyAlignment="1">
      <alignment horizontal="center" vertical="center"/>
    </xf>
    <xf numFmtId="41" fontId="25" fillId="0" borderId="10" xfId="32" quotePrefix="1" applyFont="1" applyFill="1" applyBorder="1" applyAlignment="1">
      <alignment horizontal="right" vertical="center"/>
    </xf>
    <xf numFmtId="41" fontId="20" fillId="24" borderId="10" xfId="32" applyFont="1" applyFill="1" applyBorder="1" applyAlignment="1">
      <alignment horizontal="left" vertical="center"/>
    </xf>
    <xf numFmtId="41" fontId="25" fillId="24" borderId="10" xfId="32" applyFont="1" applyFill="1" applyBorder="1" applyAlignment="1">
      <alignment horizontal="left" vertical="center"/>
    </xf>
    <xf numFmtId="41" fontId="25" fillId="24" borderId="10" xfId="32" quotePrefix="1" applyFont="1" applyFill="1" applyBorder="1" applyAlignment="1">
      <alignment horizontal="right" vertical="center"/>
    </xf>
    <xf numFmtId="41" fontId="25" fillId="0" borderId="10" xfId="32" quotePrefix="1" applyFont="1" applyBorder="1" applyAlignment="1">
      <alignment horizontal="right" vertical="center"/>
    </xf>
    <xf numFmtId="41" fontId="25" fillId="0" borderId="10" xfId="32" applyFont="1" applyFill="1" applyBorder="1" applyAlignment="1">
      <alignment vertical="center"/>
    </xf>
    <xf numFmtId="41" fontId="25" fillId="0" borderId="10" xfId="32" applyFont="1" applyBorder="1">
      <alignment vertical="center"/>
    </xf>
    <xf numFmtId="41" fontId="26" fillId="0" borderId="0" xfId="32" applyFont="1" applyAlignment="1">
      <alignment horizontal="center" vertical="center"/>
    </xf>
    <xf numFmtId="41" fontId="26" fillId="0" borderId="0" xfId="32" applyFont="1" applyAlignment="1">
      <alignment horizontal="left" vertical="center"/>
    </xf>
    <xf numFmtId="41" fontId="26" fillId="0" borderId="0" xfId="32" applyFont="1" applyBorder="1" applyAlignment="1">
      <alignment horizontal="center" vertical="center"/>
    </xf>
    <xf numFmtId="41" fontId="25" fillId="0" borderId="0" xfId="32" applyFont="1" applyBorder="1" applyAlignment="1">
      <alignment horizontal="right" vertical="center"/>
    </xf>
    <xf numFmtId="41" fontId="23" fillId="25" borderId="20" xfId="32" applyFont="1" applyFill="1" applyBorder="1" applyAlignment="1">
      <alignment horizontal="center" vertical="center"/>
    </xf>
    <xf numFmtId="41" fontId="25" fillId="24" borderId="20" xfId="32" applyFont="1" applyFill="1" applyBorder="1" applyAlignment="1">
      <alignment horizontal="center" vertical="center"/>
    </xf>
    <xf numFmtId="41" fontId="20" fillId="24" borderId="24" xfId="32" applyFont="1" applyFill="1" applyBorder="1" applyAlignment="1">
      <alignment horizontal="left" vertical="center"/>
    </xf>
    <xf numFmtId="41" fontId="25" fillId="0" borderId="25" xfId="32" applyFont="1" applyBorder="1" applyAlignment="1">
      <alignment vertical="center"/>
    </xf>
    <xf numFmtId="41" fontId="25" fillId="0" borderId="26" xfId="32" applyFont="1" applyBorder="1" applyAlignment="1">
      <alignment vertical="center"/>
    </xf>
    <xf numFmtId="41" fontId="25" fillId="0" borderId="28" xfId="32" applyFont="1" applyBorder="1" applyAlignment="1">
      <alignment vertical="center"/>
    </xf>
    <xf numFmtId="41" fontId="25" fillId="0" borderId="10" xfId="32" applyFont="1" applyBorder="1" applyAlignment="1">
      <alignment horizontal="left" vertical="center" wrapText="1"/>
    </xf>
    <xf numFmtId="41" fontId="21" fillId="0" borderId="0" xfId="32" applyFont="1" applyFill="1" applyBorder="1" applyAlignment="1">
      <alignment horizontal="center" vertical="center"/>
    </xf>
    <xf numFmtId="41" fontId="24" fillId="25" borderId="29" xfId="32" applyFont="1" applyFill="1" applyBorder="1" applyAlignment="1">
      <alignment horizontal="center" vertical="center"/>
    </xf>
    <xf numFmtId="41" fontId="25" fillId="0" borderId="22" xfId="32" applyFont="1" applyBorder="1" applyAlignment="1">
      <alignment horizontal="left" vertical="center"/>
    </xf>
    <xf numFmtId="41" fontId="25" fillId="0" borderId="22" xfId="32" applyFont="1" applyBorder="1">
      <alignment vertical="center"/>
    </xf>
    <xf numFmtId="0" fontId="28" fillId="25" borderId="10" xfId="0" applyFont="1" applyFill="1" applyBorder="1" applyAlignment="1">
      <alignment horizontal="center" vertical="center" wrapText="1"/>
    </xf>
    <xf numFmtId="41" fontId="23" fillId="25" borderId="10" xfId="32" applyFont="1" applyFill="1" applyBorder="1" applyAlignment="1">
      <alignment horizontal="center" vertical="center"/>
    </xf>
    <xf numFmtId="41" fontId="20" fillId="24" borderId="15" xfId="32" applyFont="1" applyFill="1" applyBorder="1" applyAlignment="1">
      <alignment horizontal="left" vertical="center"/>
    </xf>
    <xf numFmtId="41" fontId="25" fillId="0" borderId="29" xfId="32" applyFont="1" applyBorder="1" applyAlignment="1">
      <alignment horizontal="left" vertical="center" shrinkToFit="1"/>
    </xf>
    <xf numFmtId="41" fontId="25" fillId="24" borderId="29" xfId="32" applyFont="1" applyFill="1" applyBorder="1" applyAlignment="1">
      <alignment horizontal="center" vertical="center"/>
    </xf>
    <xf numFmtId="41" fontId="25" fillId="0" borderId="29" xfId="32" applyFont="1" applyBorder="1" applyAlignment="1">
      <alignment horizontal="left" vertical="center"/>
    </xf>
    <xf numFmtId="41" fontId="25" fillId="0" borderId="29" xfId="32" applyFont="1" applyFill="1" applyBorder="1" applyAlignment="1">
      <alignment horizontal="center" vertical="center"/>
    </xf>
    <xf numFmtId="41" fontId="25" fillId="0" borderId="29" xfId="32" quotePrefix="1" applyFont="1" applyFill="1" applyBorder="1" applyAlignment="1">
      <alignment horizontal="right" vertical="center"/>
    </xf>
    <xf numFmtId="41" fontId="25" fillId="24" borderId="29" xfId="32" quotePrefix="1" applyFont="1" applyFill="1" applyBorder="1" applyAlignment="1">
      <alignment horizontal="right" vertical="center"/>
    </xf>
    <xf numFmtId="41" fontId="25" fillId="0" borderId="29" xfId="32" applyFont="1" applyFill="1" applyBorder="1" applyAlignment="1">
      <alignment vertical="center"/>
    </xf>
    <xf numFmtId="3" fontId="29" fillId="0" borderId="10" xfId="0" quotePrefix="1" applyNumberFormat="1" applyFont="1" applyBorder="1" applyAlignment="1">
      <alignment horizontal="right" vertical="center" wrapText="1"/>
    </xf>
    <xf numFmtId="41" fontId="25" fillId="0" borderId="0" xfId="32" applyFont="1" applyBorder="1" applyAlignment="1">
      <alignment vertical="center"/>
    </xf>
    <xf numFmtId="41" fontId="25" fillId="0" borderId="0" xfId="32" applyFont="1" applyBorder="1" applyAlignment="1">
      <alignment horizontal="left" vertical="center"/>
    </xf>
    <xf numFmtId="41" fontId="25" fillId="0" borderId="0" xfId="32" applyFont="1" applyBorder="1">
      <alignment vertical="center"/>
    </xf>
    <xf numFmtId="41" fontId="25" fillId="0" borderId="0" xfId="32" applyFont="1" applyFill="1" applyBorder="1" applyAlignment="1">
      <alignment vertical="center"/>
    </xf>
    <xf numFmtId="41" fontId="25" fillId="0" borderId="0" xfId="32" quotePrefix="1" applyFont="1" applyFill="1" applyBorder="1" applyAlignment="1">
      <alignment horizontal="right" vertical="center"/>
    </xf>
    <xf numFmtId="41" fontId="25" fillId="0" borderId="22" xfId="32" applyFont="1" applyFill="1" applyBorder="1" applyAlignment="1">
      <alignment vertical="center"/>
    </xf>
    <xf numFmtId="41" fontId="25" fillId="0" borderId="22" xfId="32" quotePrefix="1" applyFont="1" applyFill="1" applyBorder="1" applyAlignment="1">
      <alignment horizontal="right" vertical="center"/>
    </xf>
    <xf numFmtId="41" fontId="25" fillId="0" borderId="23" xfId="32" quotePrefix="1" applyFont="1" applyFill="1" applyBorder="1" applyAlignment="1">
      <alignment horizontal="right" vertical="center"/>
    </xf>
    <xf numFmtId="41" fontId="25" fillId="0" borderId="25" xfId="32" applyFont="1" applyBorder="1" applyAlignment="1">
      <alignment horizontal="center" vertical="center"/>
    </xf>
    <xf numFmtId="41" fontId="25" fillId="0" borderId="14" xfId="32" applyFont="1" applyBorder="1" applyAlignment="1">
      <alignment horizontal="center" vertical="center"/>
    </xf>
    <xf numFmtId="41" fontId="25" fillId="0" borderId="22" xfId="32" applyFont="1" applyFill="1" applyBorder="1" applyAlignment="1">
      <alignment horizontal="center" vertical="center"/>
    </xf>
    <xf numFmtId="0" fontId="28" fillId="25" borderId="19" xfId="0" applyFont="1" applyFill="1" applyBorder="1" applyAlignment="1">
      <alignment horizontal="center" vertical="center" wrapText="1"/>
    </xf>
    <xf numFmtId="0" fontId="28" fillId="25" borderId="10" xfId="0" applyFont="1" applyFill="1" applyBorder="1" applyAlignment="1">
      <alignment horizontal="center" vertical="center" wrapText="1"/>
    </xf>
    <xf numFmtId="3" fontId="29" fillId="0" borderId="10" xfId="0" applyNumberFormat="1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right" vertical="center" wrapText="1"/>
    </xf>
    <xf numFmtId="3" fontId="29" fillId="0" borderId="34" xfId="0" applyNumberFormat="1" applyFont="1" applyBorder="1" applyAlignment="1">
      <alignment horizontal="right" vertical="center" wrapText="1"/>
    </xf>
    <xf numFmtId="3" fontId="29" fillId="0" borderId="29" xfId="0" applyNumberFormat="1" applyFont="1" applyBorder="1" applyAlignment="1">
      <alignment horizontal="right" vertical="center" wrapText="1"/>
    </xf>
    <xf numFmtId="0" fontId="28" fillId="26" borderId="21" xfId="0" applyFont="1" applyFill="1" applyBorder="1" applyAlignment="1">
      <alignment horizontal="center" vertical="center" wrapText="1"/>
    </xf>
    <xf numFmtId="0" fontId="28" fillId="26" borderId="22" xfId="0" applyFont="1" applyFill="1" applyBorder="1" applyAlignment="1">
      <alignment horizontal="center" vertical="center" wrapText="1"/>
    </xf>
    <xf numFmtId="3" fontId="28" fillId="26" borderId="22" xfId="0" applyNumberFormat="1" applyFont="1" applyFill="1" applyBorder="1" applyAlignment="1">
      <alignment horizontal="right" vertical="center" wrapText="1"/>
    </xf>
    <xf numFmtId="3" fontId="28" fillId="26" borderId="23" xfId="0" applyNumberFormat="1" applyFont="1" applyFill="1" applyBorder="1" applyAlignment="1">
      <alignment horizontal="right" vertical="center" wrapText="1"/>
    </xf>
    <xf numFmtId="0" fontId="28" fillId="25" borderId="16" xfId="0" applyFont="1" applyFill="1" applyBorder="1" applyAlignment="1">
      <alignment horizontal="center" vertical="center" wrapText="1"/>
    </xf>
    <xf numFmtId="0" fontId="28" fillId="25" borderId="17" xfId="0" applyFont="1" applyFill="1" applyBorder="1" applyAlignment="1">
      <alignment horizontal="center" vertical="center" wrapText="1"/>
    </xf>
    <xf numFmtId="0" fontId="28" fillId="25" borderId="30" xfId="0" applyFont="1" applyFill="1" applyBorder="1" applyAlignment="1">
      <alignment horizontal="center" vertical="center" wrapText="1"/>
    </xf>
    <xf numFmtId="0" fontId="28" fillId="25" borderId="31" xfId="0" applyFont="1" applyFill="1" applyBorder="1" applyAlignment="1">
      <alignment horizontal="center" vertical="center" wrapText="1"/>
    </xf>
    <xf numFmtId="0" fontId="28" fillId="25" borderId="32" xfId="0" applyFont="1" applyFill="1" applyBorder="1" applyAlignment="1">
      <alignment horizontal="center" vertical="center" wrapText="1"/>
    </xf>
    <xf numFmtId="41" fontId="24" fillId="25" borderId="30" xfId="32" applyFont="1" applyFill="1" applyBorder="1" applyAlignment="1">
      <alignment horizontal="center" vertical="center"/>
    </xf>
    <xf numFmtId="41" fontId="24" fillId="25" borderId="31" xfId="32" applyFont="1" applyFill="1" applyBorder="1" applyAlignment="1">
      <alignment horizontal="center" vertical="center"/>
    </xf>
    <xf numFmtId="41" fontId="24" fillId="25" borderId="33" xfId="32" applyFont="1" applyFill="1" applyBorder="1" applyAlignment="1">
      <alignment horizontal="center" vertical="center"/>
    </xf>
    <xf numFmtId="0" fontId="28" fillId="25" borderId="15" xfId="0" applyFont="1" applyFill="1" applyBorder="1" applyAlignment="1">
      <alignment horizontal="center" vertical="center" wrapText="1"/>
    </xf>
    <xf numFmtId="0" fontId="28" fillId="25" borderId="34" xfId="0" applyFont="1" applyFill="1" applyBorder="1" applyAlignment="1">
      <alignment horizontal="center" vertical="center" wrapText="1"/>
    </xf>
    <xf numFmtId="0" fontId="28" fillId="25" borderId="29" xfId="0" applyFont="1" applyFill="1" applyBorder="1" applyAlignment="1">
      <alignment horizontal="center" vertical="center" wrapText="1"/>
    </xf>
    <xf numFmtId="41" fontId="20" fillId="24" borderId="24" xfId="32" applyFont="1" applyFill="1" applyBorder="1" applyAlignment="1">
      <alignment horizontal="center" vertical="center"/>
    </xf>
    <xf numFmtId="41" fontId="20" fillId="24" borderId="11" xfId="32" applyFont="1" applyFill="1" applyBorder="1" applyAlignment="1">
      <alignment horizontal="center" vertical="center"/>
    </xf>
    <xf numFmtId="41" fontId="20" fillId="24" borderId="15" xfId="32" applyFont="1" applyFill="1" applyBorder="1" applyAlignment="1">
      <alignment horizontal="left" vertical="center"/>
    </xf>
    <xf numFmtId="41" fontId="20" fillId="24" borderId="11" xfId="32" applyFont="1" applyFill="1" applyBorder="1" applyAlignment="1">
      <alignment horizontal="left" vertical="center"/>
    </xf>
    <xf numFmtId="41" fontId="27" fillId="0" borderId="0" xfId="32" applyFont="1" applyAlignment="1">
      <alignment horizontal="left" vertical="center"/>
    </xf>
    <xf numFmtId="41" fontId="25" fillId="0" borderId="25" xfId="32" applyFont="1" applyBorder="1" applyAlignment="1">
      <alignment horizontal="center" vertical="center"/>
    </xf>
    <xf numFmtId="41" fontId="25" fillId="0" borderId="27" xfId="32" applyFont="1" applyBorder="1" applyAlignment="1">
      <alignment horizontal="center" vertical="center"/>
    </xf>
    <xf numFmtId="41" fontId="25" fillId="0" borderId="26" xfId="32" applyFont="1" applyBorder="1" applyAlignment="1">
      <alignment horizontal="center" vertical="center"/>
    </xf>
    <xf numFmtId="41" fontId="25" fillId="0" borderId="14" xfId="32" applyFont="1" applyBorder="1" applyAlignment="1">
      <alignment horizontal="center" vertical="center"/>
    </xf>
    <xf numFmtId="41" fontId="25" fillId="0" borderId="13" xfId="32" applyFont="1" applyBorder="1" applyAlignment="1">
      <alignment horizontal="center" vertical="center"/>
    </xf>
    <xf numFmtId="41" fontId="25" fillId="0" borderId="14" xfId="32" applyFont="1" applyFill="1" applyBorder="1" applyAlignment="1">
      <alignment horizontal="center" vertical="center"/>
    </xf>
    <xf numFmtId="41" fontId="25" fillId="0" borderId="13" xfId="32" applyFont="1" applyFill="1" applyBorder="1" applyAlignment="1">
      <alignment horizontal="center" vertical="center"/>
    </xf>
    <xf numFmtId="41" fontId="23" fillId="25" borderId="19" xfId="32" applyFont="1" applyFill="1" applyBorder="1" applyAlignment="1">
      <alignment horizontal="center" vertical="center"/>
    </xf>
    <xf numFmtId="41" fontId="23" fillId="25" borderId="10" xfId="32" applyFont="1" applyFill="1" applyBorder="1" applyAlignment="1">
      <alignment horizontal="center" vertical="center"/>
    </xf>
    <xf numFmtId="41" fontId="21" fillId="0" borderId="0" xfId="32" applyFont="1" applyFill="1" applyBorder="1" applyAlignment="1">
      <alignment horizontal="center" vertical="center"/>
    </xf>
    <xf numFmtId="41" fontId="23" fillId="25" borderId="16" xfId="32" applyFont="1" applyFill="1" applyBorder="1" applyAlignment="1">
      <alignment horizontal="center" vertical="center"/>
    </xf>
    <xf numFmtId="41" fontId="23" fillId="25" borderId="17" xfId="32" applyFont="1" applyFill="1" applyBorder="1" applyAlignment="1">
      <alignment horizontal="center" vertical="center"/>
    </xf>
    <xf numFmtId="41" fontId="23" fillId="25" borderId="18" xfId="32" applyFont="1" applyFill="1" applyBorder="1" applyAlignment="1">
      <alignment horizontal="center" vertical="center"/>
    </xf>
    <xf numFmtId="41" fontId="23" fillId="25" borderId="24" xfId="32" applyFont="1" applyFill="1" applyBorder="1" applyAlignment="1">
      <alignment horizontal="center" vertical="center"/>
    </xf>
    <xf numFmtId="41" fontId="23" fillId="25" borderId="11" xfId="32" applyFont="1" applyFill="1" applyBorder="1" applyAlignment="1">
      <alignment horizontal="center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zoomScale="70" zoomScaleNormal="70" workbookViewId="0">
      <selection activeCell="P15" sqref="P15"/>
    </sheetView>
  </sheetViews>
  <sheetFormatPr defaultRowHeight="14.25" x14ac:dyDescent="0.15"/>
  <cols>
    <col min="1" max="1" width="1.21875" style="3" customWidth="1"/>
    <col min="2" max="2" width="16.6640625" style="3" customWidth="1"/>
    <col min="3" max="3" width="25.109375" style="4" customWidth="1"/>
    <col min="4" max="5" width="16.77734375" style="3" customWidth="1"/>
    <col min="6" max="6" width="12.88671875" style="3" customWidth="1"/>
    <col min="7" max="7" width="25.44140625" style="4" customWidth="1"/>
    <col min="8" max="8" width="16.77734375" style="4" customWidth="1"/>
    <col min="9" max="9" width="16.77734375" style="3" customWidth="1"/>
    <col min="10" max="10" width="5.21875" style="3" customWidth="1"/>
    <col min="11" max="11" width="10.109375" style="3" bestFit="1" customWidth="1"/>
    <col min="12" max="12" width="8.88671875" style="3"/>
    <col min="13" max="13" width="14.109375" style="3" bestFit="1" customWidth="1"/>
    <col min="14" max="16384" width="8.88671875" style="3"/>
  </cols>
  <sheetData>
    <row r="1" spans="2:9" ht="44.25" x14ac:dyDescent="0.15">
      <c r="B1" s="99" t="s">
        <v>58</v>
      </c>
      <c r="C1" s="99"/>
      <c r="D1" s="99"/>
      <c r="E1" s="99"/>
      <c r="F1" s="99"/>
      <c r="G1" s="99"/>
      <c r="H1" s="99"/>
      <c r="I1" s="99"/>
    </row>
    <row r="2" spans="2:9" ht="44.25" x14ac:dyDescent="0.15">
      <c r="B2" s="38"/>
      <c r="C2" s="38"/>
      <c r="D2" s="38"/>
      <c r="E2" s="38"/>
      <c r="F2" s="38"/>
      <c r="G2" s="38"/>
      <c r="H2" s="38"/>
      <c r="I2" s="38"/>
    </row>
    <row r="3" spans="2:9" ht="33" customHeight="1" thickBot="1" x14ac:dyDescent="0.2">
      <c r="B3" s="2" t="s">
        <v>15</v>
      </c>
      <c r="E3" s="5"/>
      <c r="I3" s="30" t="s">
        <v>4</v>
      </c>
    </row>
    <row r="4" spans="2:9" ht="32.25" customHeight="1" x14ac:dyDescent="0.15">
      <c r="B4" s="100" t="s">
        <v>5</v>
      </c>
      <c r="C4" s="101"/>
      <c r="D4" s="101"/>
      <c r="E4" s="101"/>
      <c r="F4" s="101" t="s">
        <v>6</v>
      </c>
      <c r="G4" s="101"/>
      <c r="H4" s="101"/>
      <c r="I4" s="102"/>
    </row>
    <row r="5" spans="2:9" ht="41.25" customHeight="1" x14ac:dyDescent="0.15">
      <c r="B5" s="103" t="s">
        <v>7</v>
      </c>
      <c r="C5" s="104"/>
      <c r="D5" s="6" t="s">
        <v>59</v>
      </c>
      <c r="E5" s="43" t="s">
        <v>8</v>
      </c>
      <c r="F5" s="98" t="s">
        <v>7</v>
      </c>
      <c r="G5" s="98"/>
      <c r="H5" s="6" t="s">
        <v>60</v>
      </c>
      <c r="I5" s="31" t="s">
        <v>8</v>
      </c>
    </row>
    <row r="6" spans="2:9" ht="32.25" customHeight="1" x14ac:dyDescent="0.15">
      <c r="B6" s="97" t="s">
        <v>9</v>
      </c>
      <c r="C6" s="98"/>
      <c r="D6" s="7">
        <f>SUM(D7,D10,D12,D16,D19)</f>
        <v>123033429</v>
      </c>
      <c r="E6" s="7">
        <f>SUM(E7,E10,E12,E16,E19)</f>
        <v>192478230</v>
      </c>
      <c r="F6" s="98" t="s">
        <v>9</v>
      </c>
      <c r="G6" s="98"/>
      <c r="H6" s="7">
        <f>SUM(H7,H9,H12,H15,H18,H20,H22)</f>
        <v>123033429</v>
      </c>
      <c r="I6" s="39">
        <f>SUM(I7,I9,I12,I15,I18,I20,I22)</f>
        <v>192478230</v>
      </c>
    </row>
    <row r="7" spans="2:9" ht="27.75" customHeight="1" x14ac:dyDescent="0.15">
      <c r="B7" s="85" t="s">
        <v>10</v>
      </c>
      <c r="C7" s="86"/>
      <c r="D7" s="8">
        <f>SUM(D8:D9)</f>
        <v>12000000</v>
      </c>
      <c r="E7" s="8">
        <f>SUM(E8:E9)</f>
        <v>23500000</v>
      </c>
      <c r="F7" s="87" t="s">
        <v>21</v>
      </c>
      <c r="G7" s="88"/>
      <c r="H7" s="9">
        <f>SUM(H8:H8)</f>
        <v>12251580</v>
      </c>
      <c r="I7" s="32">
        <f>SUM(I8:I8)</f>
        <v>23266820</v>
      </c>
    </row>
    <row r="8" spans="2:9" ht="24.75" customHeight="1" x14ac:dyDescent="0.15">
      <c r="B8" s="90" t="s">
        <v>1</v>
      </c>
      <c r="C8" s="10" t="s">
        <v>22</v>
      </c>
      <c r="D8" s="11">
        <v>2750000</v>
      </c>
      <c r="E8" s="11">
        <v>5500000</v>
      </c>
      <c r="F8" s="62" t="s">
        <v>23</v>
      </c>
      <c r="G8" s="12" t="s">
        <v>24</v>
      </c>
      <c r="H8" s="12">
        <v>12251580</v>
      </c>
      <c r="I8" s="45">
        <v>23266820</v>
      </c>
    </row>
    <row r="9" spans="2:9" ht="24.75" customHeight="1" x14ac:dyDescent="0.15">
      <c r="B9" s="91"/>
      <c r="C9" s="13" t="s">
        <v>25</v>
      </c>
      <c r="D9" s="11">
        <v>9250000</v>
      </c>
      <c r="E9" s="11">
        <v>18000000</v>
      </c>
      <c r="F9" s="44" t="s">
        <v>26</v>
      </c>
      <c r="G9" s="14"/>
      <c r="H9" s="9">
        <f>SUM(H10:H11)</f>
        <v>46533880</v>
      </c>
      <c r="I9" s="46">
        <f>SUM(I10:I11)</f>
        <v>96421900</v>
      </c>
    </row>
    <row r="10" spans="2:9" ht="24.75" customHeight="1" x14ac:dyDescent="0.15">
      <c r="B10" s="33" t="s">
        <v>11</v>
      </c>
      <c r="C10" s="14"/>
      <c r="D10" s="8">
        <f>D11</f>
        <v>48521850</v>
      </c>
      <c r="E10" s="8">
        <f>E11</f>
        <v>95421950</v>
      </c>
      <c r="F10" s="93" t="s">
        <v>0</v>
      </c>
      <c r="G10" s="15" t="s">
        <v>27</v>
      </c>
      <c r="H10" s="15">
        <v>45897880</v>
      </c>
      <c r="I10" s="47">
        <v>93955900</v>
      </c>
    </row>
    <row r="11" spans="2:9" ht="24.75" customHeight="1" x14ac:dyDescent="0.15">
      <c r="B11" s="61" t="s">
        <v>18</v>
      </c>
      <c r="C11" s="16" t="s">
        <v>18</v>
      </c>
      <c r="D11" s="17">
        <v>48521850</v>
      </c>
      <c r="E11" s="17">
        <v>95421950</v>
      </c>
      <c r="F11" s="94"/>
      <c r="G11" s="15" t="s">
        <v>19</v>
      </c>
      <c r="H11" s="15">
        <v>636000</v>
      </c>
      <c r="I11" s="47">
        <v>2466000</v>
      </c>
    </row>
    <row r="12" spans="2:9" ht="24.75" customHeight="1" x14ac:dyDescent="0.15">
      <c r="B12" s="33" t="s">
        <v>31</v>
      </c>
      <c r="C12" s="14"/>
      <c r="D12" s="8">
        <f>SUM(D13:D15)</f>
        <v>13856580</v>
      </c>
      <c r="E12" s="8">
        <f>SUM(E13:E15)</f>
        <v>27054670</v>
      </c>
      <c r="F12" s="44" t="s">
        <v>13</v>
      </c>
      <c r="G12" s="14"/>
      <c r="H12" s="9">
        <f>SUM(H13:H14)</f>
        <v>6908700</v>
      </c>
      <c r="I12" s="46">
        <f>SUM(I13:I14)</f>
        <v>13752850</v>
      </c>
    </row>
    <row r="13" spans="2:9" ht="24.75" customHeight="1" x14ac:dyDescent="0.15">
      <c r="B13" s="90" t="s">
        <v>32</v>
      </c>
      <c r="C13" s="16" t="s">
        <v>33</v>
      </c>
      <c r="D13" s="17">
        <v>6576080</v>
      </c>
      <c r="E13" s="17">
        <v>12747670</v>
      </c>
      <c r="F13" s="95" t="s">
        <v>28</v>
      </c>
      <c r="G13" s="18" t="s">
        <v>29</v>
      </c>
      <c r="H13" s="19">
        <v>6313600</v>
      </c>
      <c r="I13" s="48">
        <v>12802350</v>
      </c>
    </row>
    <row r="14" spans="2:9" ht="24.75" customHeight="1" x14ac:dyDescent="0.15">
      <c r="B14" s="92"/>
      <c r="C14" s="16" t="s">
        <v>34</v>
      </c>
      <c r="D14" s="17">
        <v>6268500</v>
      </c>
      <c r="E14" s="17">
        <v>12276000</v>
      </c>
      <c r="F14" s="96"/>
      <c r="G14" s="18" t="s">
        <v>30</v>
      </c>
      <c r="H14" s="19">
        <v>595100</v>
      </c>
      <c r="I14" s="48">
        <v>950500</v>
      </c>
    </row>
    <row r="15" spans="2:9" ht="24.75" customHeight="1" x14ac:dyDescent="0.15">
      <c r="B15" s="91"/>
      <c r="C15" s="16" t="s">
        <v>36</v>
      </c>
      <c r="D15" s="17">
        <v>1012000</v>
      </c>
      <c r="E15" s="17">
        <v>2031000</v>
      </c>
      <c r="F15" s="44" t="s">
        <v>35</v>
      </c>
      <c r="G15" s="14"/>
      <c r="H15" s="9">
        <f>SUM(H16:H17)</f>
        <v>165000</v>
      </c>
      <c r="I15" s="46">
        <f>SUM(I16:I17)</f>
        <v>1518000</v>
      </c>
    </row>
    <row r="16" spans="2:9" ht="24.75" customHeight="1" x14ac:dyDescent="0.15">
      <c r="B16" s="33" t="s">
        <v>38</v>
      </c>
      <c r="C16" s="8"/>
      <c r="D16" s="9">
        <f>SUM(D17:D18)</f>
        <v>48640487</v>
      </c>
      <c r="E16" s="9">
        <f>SUM(E17:E18)</f>
        <v>46139305</v>
      </c>
      <c r="F16" s="95" t="s">
        <v>37</v>
      </c>
      <c r="G16" s="18" t="s">
        <v>39</v>
      </c>
      <c r="H16" s="20">
        <v>0</v>
      </c>
      <c r="I16" s="49">
        <v>300000</v>
      </c>
    </row>
    <row r="17" spans="2:12" ht="24.75" customHeight="1" x14ac:dyDescent="0.15">
      <c r="B17" s="34" t="s">
        <v>2</v>
      </c>
      <c r="C17" s="37" t="s">
        <v>41</v>
      </c>
      <c r="D17" s="26">
        <v>0</v>
      </c>
      <c r="E17" s="26">
        <v>46139305</v>
      </c>
      <c r="F17" s="96"/>
      <c r="G17" s="18" t="s">
        <v>40</v>
      </c>
      <c r="H17" s="20">
        <v>165000</v>
      </c>
      <c r="I17" s="49">
        <v>1218000</v>
      </c>
    </row>
    <row r="18" spans="2:12" ht="24.75" customHeight="1" x14ac:dyDescent="0.15">
      <c r="B18" s="35"/>
      <c r="C18" s="15" t="s">
        <v>12</v>
      </c>
      <c r="D18" s="20">
        <v>48640487</v>
      </c>
      <c r="E18" s="24"/>
      <c r="F18" s="22" t="s">
        <v>52</v>
      </c>
      <c r="G18" s="22"/>
      <c r="H18" s="23">
        <f>H19</f>
        <v>0</v>
      </c>
      <c r="I18" s="50">
        <f>I19</f>
        <v>6391</v>
      </c>
    </row>
    <row r="19" spans="2:12" ht="24.75" customHeight="1" x14ac:dyDescent="0.15">
      <c r="B19" s="33" t="s">
        <v>42</v>
      </c>
      <c r="C19" s="8"/>
      <c r="D19" s="9">
        <f>SUM(D20:D21)</f>
        <v>14512</v>
      </c>
      <c r="E19" s="9">
        <f>SUM(E20:E21)</f>
        <v>362305</v>
      </c>
      <c r="F19" s="19" t="s">
        <v>17</v>
      </c>
      <c r="G19" s="25" t="s">
        <v>17</v>
      </c>
      <c r="H19" s="25">
        <v>0</v>
      </c>
      <c r="I19" s="51">
        <v>6391</v>
      </c>
    </row>
    <row r="20" spans="2:12" ht="24.75" customHeight="1" x14ac:dyDescent="0.15">
      <c r="B20" s="34" t="s">
        <v>3</v>
      </c>
      <c r="C20" s="18" t="s">
        <v>16</v>
      </c>
      <c r="D20" s="24">
        <v>14512</v>
      </c>
      <c r="E20" s="24">
        <v>24305</v>
      </c>
      <c r="F20" s="22" t="s">
        <v>56</v>
      </c>
      <c r="G20" s="22"/>
      <c r="H20" s="23">
        <f>H21</f>
        <v>0</v>
      </c>
      <c r="I20" s="50">
        <f>I21</f>
        <v>338000</v>
      </c>
    </row>
    <row r="21" spans="2:12" ht="24.75" customHeight="1" thickBot="1" x14ac:dyDescent="0.2">
      <c r="B21" s="36"/>
      <c r="C21" s="40" t="s">
        <v>45</v>
      </c>
      <c r="D21" s="41">
        <v>0</v>
      </c>
      <c r="E21" s="41">
        <v>338000</v>
      </c>
      <c r="F21" s="19" t="s">
        <v>57</v>
      </c>
      <c r="G21" s="25" t="s">
        <v>57</v>
      </c>
      <c r="H21" s="25">
        <v>0</v>
      </c>
      <c r="I21" s="51">
        <v>338000</v>
      </c>
    </row>
    <row r="22" spans="2:12" ht="24.75" customHeight="1" x14ac:dyDescent="0.15">
      <c r="C22" s="3"/>
      <c r="F22" s="21" t="s">
        <v>14</v>
      </c>
      <c r="G22" s="22"/>
      <c r="H22" s="9">
        <f>H23</f>
        <v>57174269</v>
      </c>
      <c r="I22" s="46">
        <f>I23</f>
        <v>57174269</v>
      </c>
    </row>
    <row r="23" spans="2:12" ht="24.75" customHeight="1" thickBot="1" x14ac:dyDescent="0.2">
      <c r="C23" s="3"/>
      <c r="F23" s="63" t="s">
        <v>43</v>
      </c>
      <c r="G23" s="58" t="s">
        <v>44</v>
      </c>
      <c r="H23" s="59">
        <v>57174269</v>
      </c>
      <c r="I23" s="60">
        <v>57174269</v>
      </c>
    </row>
    <row r="24" spans="2:12" ht="24.75" customHeight="1" x14ac:dyDescent="0.15">
      <c r="B24" s="53"/>
      <c r="C24" s="54"/>
      <c r="D24" s="55"/>
      <c r="E24" s="55"/>
      <c r="F24" s="56"/>
      <c r="G24" s="56"/>
      <c r="H24" s="57"/>
      <c r="I24" s="57"/>
    </row>
    <row r="25" spans="2:12" s="27" customFormat="1" ht="33.950000000000003" customHeight="1" thickBot="1" x14ac:dyDescent="0.2">
      <c r="B25" s="89" t="s">
        <v>46</v>
      </c>
      <c r="C25" s="89"/>
      <c r="D25" s="89"/>
      <c r="H25" s="28"/>
      <c r="I25" s="28"/>
      <c r="J25" s="28"/>
      <c r="L25" s="29"/>
    </row>
    <row r="26" spans="2:12" ht="30" customHeight="1" x14ac:dyDescent="0.15">
      <c r="B26" s="74" t="s">
        <v>47</v>
      </c>
      <c r="C26" s="75"/>
      <c r="D26" s="76" t="s">
        <v>53</v>
      </c>
      <c r="E26" s="77"/>
      <c r="F26" s="78"/>
      <c r="G26" s="79" t="s">
        <v>61</v>
      </c>
      <c r="H26" s="80"/>
      <c r="I26" s="81"/>
      <c r="J26" s="4"/>
    </row>
    <row r="27" spans="2:12" s="1" customFormat="1" ht="30" customHeight="1" x14ac:dyDescent="0.15">
      <c r="B27" s="64"/>
      <c r="C27" s="65"/>
      <c r="D27" s="65" t="s">
        <v>54</v>
      </c>
      <c r="E27" s="65"/>
      <c r="F27" s="42" t="s">
        <v>55</v>
      </c>
      <c r="G27" s="82" t="s">
        <v>48</v>
      </c>
      <c r="H27" s="83"/>
      <c r="I27" s="84"/>
      <c r="J27" s="2"/>
    </row>
    <row r="28" spans="2:12" s="1" customFormat="1" ht="30" customHeight="1" x14ac:dyDescent="0.15">
      <c r="B28" s="64" t="s">
        <v>49</v>
      </c>
      <c r="C28" s="65"/>
      <c r="D28" s="66">
        <v>20525792</v>
      </c>
      <c r="E28" s="66"/>
      <c r="F28" s="52" t="s">
        <v>20</v>
      </c>
      <c r="G28" s="67">
        <f>SUM(D28:F28)</f>
        <v>20525792</v>
      </c>
      <c r="H28" s="68"/>
      <c r="I28" s="69"/>
      <c r="J28" s="2"/>
    </row>
    <row r="29" spans="2:12" s="1" customFormat="1" ht="30" customHeight="1" x14ac:dyDescent="0.15">
      <c r="B29" s="64" t="s">
        <v>50</v>
      </c>
      <c r="C29" s="65"/>
      <c r="D29" s="66">
        <v>35980219</v>
      </c>
      <c r="E29" s="66"/>
      <c r="F29" s="52" t="s">
        <v>20</v>
      </c>
      <c r="G29" s="67">
        <f>SUM(D29:F29)</f>
        <v>35980219</v>
      </c>
      <c r="H29" s="68"/>
      <c r="I29" s="69"/>
      <c r="J29" s="2"/>
    </row>
    <row r="30" spans="2:12" s="1" customFormat="1" ht="30" customHeight="1" thickBot="1" x14ac:dyDescent="0.2">
      <c r="B30" s="70" t="s">
        <v>51</v>
      </c>
      <c r="C30" s="71"/>
      <c r="D30" s="71"/>
      <c r="E30" s="71"/>
      <c r="F30" s="71"/>
      <c r="G30" s="72">
        <f>SUM(G28:I29)</f>
        <v>56506011</v>
      </c>
      <c r="H30" s="72"/>
      <c r="I30" s="73"/>
      <c r="J30" s="2"/>
    </row>
  </sheetData>
  <mergeCells count="28">
    <mergeCell ref="B6:C6"/>
    <mergeCell ref="F6:G6"/>
    <mergeCell ref="B1:I1"/>
    <mergeCell ref="B4:E4"/>
    <mergeCell ref="F4:I4"/>
    <mergeCell ref="B5:C5"/>
    <mergeCell ref="F5:G5"/>
    <mergeCell ref="B7:C7"/>
    <mergeCell ref="F7:G7"/>
    <mergeCell ref="B25:D25"/>
    <mergeCell ref="B8:B9"/>
    <mergeCell ref="B13:B15"/>
    <mergeCell ref="F10:F11"/>
    <mergeCell ref="F13:F14"/>
    <mergeCell ref="F16:F17"/>
    <mergeCell ref="B26:C27"/>
    <mergeCell ref="D26:F26"/>
    <mergeCell ref="G26:I26"/>
    <mergeCell ref="D27:E27"/>
    <mergeCell ref="G27:I27"/>
    <mergeCell ref="B28:C28"/>
    <mergeCell ref="D28:E28"/>
    <mergeCell ref="G28:I28"/>
    <mergeCell ref="G29:I29"/>
    <mergeCell ref="B30:F30"/>
    <mergeCell ref="G30:I30"/>
    <mergeCell ref="B29:C29"/>
    <mergeCell ref="D29:E29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</vt:lpstr>
      <vt:lpstr>'2분기'!Print_Area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jang eun ji</cp:lastModifiedBy>
  <cp:lastPrinted>2017-04-05T06:49:55Z</cp:lastPrinted>
  <dcterms:created xsi:type="dcterms:W3CDTF">2009-10-06T09:53:12Z</dcterms:created>
  <dcterms:modified xsi:type="dcterms:W3CDTF">2018-07-03T01:55:37Z</dcterms:modified>
</cp:coreProperties>
</file>