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상도데이케어센터 공유폴더\2019년 상도데이케어센터\장기요양관련\이용숫가표\"/>
    </mc:Choice>
  </mc:AlternateContent>
  <bookViews>
    <workbookView xWindow="0" yWindow="0" windowWidth="19410" windowHeight="11415"/>
  </bookViews>
  <sheets>
    <sheet name="Sheet1" sheetId="1" r:id="rId1"/>
  </sheets>
  <definedNames>
    <definedName name="_xlnm.Print_Area" localSheetId="0">Sheet1!$A$1:$AF$62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0" i="1" s="1"/>
  <c r="O9" i="1"/>
  <c r="O10" i="1" s="1"/>
  <c r="AA9" i="1" s="1"/>
  <c r="C10" i="1"/>
  <c r="I11" i="1"/>
  <c r="I12" i="1" s="1"/>
  <c r="O11" i="1"/>
  <c r="C12" i="1"/>
  <c r="O12" i="1"/>
  <c r="AA11" i="1" s="1"/>
  <c r="I13" i="1"/>
  <c r="I14" i="1" s="1"/>
  <c r="O13" i="1"/>
  <c r="O14" i="1" s="1"/>
  <c r="AA13" i="1" s="1"/>
  <c r="C14" i="1"/>
  <c r="I15" i="1"/>
  <c r="I16" i="1" s="1"/>
  <c r="O15" i="1"/>
  <c r="O16" i="1" s="1"/>
  <c r="AA15" i="1" s="1"/>
  <c r="C16" i="1"/>
  <c r="I17" i="1"/>
  <c r="I18" i="1" s="1"/>
  <c r="O17" i="1"/>
  <c r="O18" i="1" s="1"/>
  <c r="AA17" i="1" s="1"/>
  <c r="C18" i="1"/>
  <c r="I19" i="1"/>
  <c r="I20" i="1" s="1"/>
  <c r="O19" i="1"/>
  <c r="C20" i="1"/>
  <c r="O20" i="1"/>
  <c r="AA19" i="1" s="1"/>
  <c r="I21" i="1"/>
  <c r="I22" i="1" s="1"/>
  <c r="O21" i="1"/>
  <c r="O22" i="1" s="1"/>
  <c r="AA21" i="1" s="1"/>
  <c r="C22" i="1"/>
  <c r="I23" i="1"/>
  <c r="I24" i="1" s="1"/>
  <c r="O23" i="1"/>
  <c r="C24" i="1"/>
  <c r="O24" i="1"/>
  <c r="AA23" i="1" s="1"/>
  <c r="I25" i="1"/>
  <c r="I26" i="1" s="1"/>
  <c r="O25" i="1"/>
  <c r="O26" i="1" s="1"/>
  <c r="AA25" i="1" s="1"/>
  <c r="C26" i="1"/>
  <c r="I27" i="1"/>
  <c r="I28" i="1" s="1"/>
  <c r="O27" i="1"/>
  <c r="O28" i="1" s="1"/>
  <c r="AA27" i="1" s="1"/>
  <c r="C28" i="1"/>
  <c r="I29" i="1"/>
  <c r="I30" i="1" s="1"/>
  <c r="O29" i="1"/>
  <c r="O30" i="1" s="1"/>
  <c r="AA29" i="1" s="1"/>
  <c r="C30" i="1"/>
  <c r="I31" i="1"/>
  <c r="I32" i="1" s="1"/>
  <c r="O31" i="1"/>
  <c r="C32" i="1"/>
  <c r="O32" i="1"/>
  <c r="AA31" i="1" s="1"/>
  <c r="I33" i="1"/>
  <c r="O33" i="1"/>
  <c r="O34" i="1" s="1"/>
  <c r="AA33" i="1" s="1"/>
  <c r="C34" i="1"/>
  <c r="I34" i="1"/>
  <c r="I35" i="1"/>
  <c r="I36" i="1" s="1"/>
  <c r="O35" i="1"/>
  <c r="C36" i="1"/>
  <c r="O36" i="1"/>
  <c r="AA35" i="1" s="1"/>
  <c r="I37" i="1"/>
  <c r="O37" i="1"/>
  <c r="O38" i="1" s="1"/>
  <c r="AA37" i="1" s="1"/>
  <c r="C38" i="1"/>
  <c r="I38" i="1"/>
  <c r="I39" i="1"/>
  <c r="I40" i="1" s="1"/>
  <c r="O39" i="1"/>
  <c r="C40" i="1"/>
  <c r="O40" i="1"/>
  <c r="AA39" i="1" s="1"/>
  <c r="I41" i="1"/>
  <c r="O41" i="1"/>
  <c r="O42" i="1" s="1"/>
  <c r="AA41" i="1" s="1"/>
  <c r="C42" i="1"/>
  <c r="I42" i="1"/>
  <c r="I43" i="1"/>
  <c r="I44" i="1" s="1"/>
  <c r="O43" i="1"/>
  <c r="C44" i="1"/>
  <c r="O44" i="1"/>
  <c r="AA43" i="1" s="1"/>
  <c r="I45" i="1"/>
  <c r="O45" i="1"/>
  <c r="O46" i="1" s="1"/>
  <c r="AA45" i="1" s="1"/>
  <c r="C46" i="1"/>
  <c r="I46" i="1"/>
  <c r="I47" i="1"/>
  <c r="I48" i="1" s="1"/>
  <c r="O47" i="1"/>
  <c r="O48" i="1" s="1"/>
  <c r="AA47" i="1" s="1"/>
  <c r="C48" i="1"/>
  <c r="I49" i="1"/>
  <c r="I50" i="1" s="1"/>
  <c r="O49" i="1"/>
  <c r="O50" i="1"/>
  <c r="I51" i="1"/>
  <c r="I52" i="1" s="1"/>
  <c r="O51" i="1"/>
  <c r="O52" i="1" s="1"/>
  <c r="AA51" i="1" s="1"/>
  <c r="C52" i="1"/>
  <c r="I53" i="1"/>
  <c r="I54" i="1" s="1"/>
  <c r="O53" i="1"/>
  <c r="O54" i="1" s="1"/>
  <c r="AA53" i="1" s="1"/>
  <c r="C54" i="1"/>
  <c r="I55" i="1"/>
  <c r="O55" i="1"/>
  <c r="O56" i="1" s="1"/>
  <c r="AA55" i="1" s="1"/>
  <c r="C56" i="1"/>
  <c r="I56" i="1"/>
  <c r="I57" i="1"/>
  <c r="I58" i="1" s="1"/>
  <c r="O57" i="1"/>
  <c r="C58" i="1"/>
  <c r="O58" i="1"/>
  <c r="AA57" i="1" s="1"/>
  <c r="U49" i="1" l="1"/>
  <c r="AA49" i="1"/>
  <c r="U55" i="1"/>
  <c r="U51" i="1"/>
  <c r="U45" i="1"/>
  <c r="U41" i="1"/>
  <c r="U37" i="1"/>
  <c r="U33" i="1"/>
  <c r="U29" i="1"/>
  <c r="U25" i="1"/>
  <c r="U21" i="1"/>
  <c r="U17" i="1"/>
  <c r="U13" i="1"/>
  <c r="U9" i="1"/>
  <c r="U57" i="1"/>
  <c r="U53" i="1"/>
  <c r="U47" i="1"/>
  <c r="U43" i="1"/>
  <c r="U39" i="1"/>
  <c r="U35" i="1"/>
  <c r="U31" i="1"/>
  <c r="U27" i="1"/>
  <c r="U23" i="1"/>
  <c r="U19" i="1"/>
  <c r="U15" i="1"/>
  <c r="U11" i="1"/>
</calcChain>
</file>

<file path=xl/sharedStrings.xml><?xml version="1.0" encoding="utf-8"?>
<sst xmlns="http://schemas.openxmlformats.org/spreadsheetml/2006/main" count="58" uniqueCount="50">
  <si>
    <t>등급</t>
    <phoneticPr fontId="1" type="noConversion"/>
  </si>
  <si>
    <t>시간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</si>
  <si>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</si>
  <si>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</si>
  <si>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</si>
  <si>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</si>
  <si>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</si>
  <si>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</si>
  <si>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</si>
  <si>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</si>
  <si>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</si>
  <si>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1등급</t>
    <phoneticPr fontId="1" type="noConversion"/>
  </si>
  <si>
    <t>3등급</t>
    <phoneticPr fontId="1" type="noConversion"/>
  </si>
  <si>
    <t>4등급</t>
    <phoneticPr fontId="1" type="noConversion"/>
  </si>
  <si>
    <t>1등급</t>
    <phoneticPr fontId="1" type="noConversion"/>
  </si>
  <si>
    <t>3등급</t>
    <phoneticPr fontId="1" type="noConversion"/>
  </si>
  <si>
    <t>1등급</t>
    <phoneticPr fontId="1" type="noConversion"/>
  </si>
  <si>
    <t>4등급</t>
    <phoneticPr fontId="1" type="noConversion"/>
  </si>
  <si>
    <t>이용수가</t>
    <phoneticPr fontId="1" type="noConversion"/>
  </si>
  <si>
    <t>일일 이용료(월 이용료)</t>
    <phoneticPr fontId="1" type="noConversion"/>
  </si>
  <si>
    <t>공답급여
(85%)</t>
    <phoneticPr fontId="1" type="noConversion"/>
  </si>
  <si>
    <t>본인부담금
(15%)</t>
    <phoneticPr fontId="1" type="noConversion"/>
  </si>
  <si>
    <t>1등급</t>
  </si>
  <si>
    <t>2등급</t>
  </si>
  <si>
    <t>월 한도액</t>
    <phoneticPr fontId="1" type="noConversion"/>
  </si>
  <si>
    <t>장기요양 서비스 주야간 보호 이용수가</t>
    <phoneticPr fontId="1" type="noConversion"/>
  </si>
  <si>
    <t>등급외자</t>
    <phoneticPr fontId="1" type="noConversion"/>
  </si>
  <si>
    <t>기초생활수급자</t>
    <phoneticPr fontId="1" type="noConversion"/>
  </si>
  <si>
    <t>공단급여 (100%)</t>
    <phoneticPr fontId="1" type="noConversion"/>
  </si>
  <si>
    <t>공단급여
(0%)</t>
    <phoneticPr fontId="1" type="noConversion"/>
  </si>
  <si>
    <t>본인부담 (0%)</t>
    <phoneticPr fontId="1" type="noConversion"/>
  </si>
  <si>
    <t>본인부담
100%</t>
    <phoneticPr fontId="1" type="noConversion"/>
  </si>
  <si>
    <t>17,100원
(342,000)중식포함</t>
    <phoneticPr fontId="1" type="noConversion"/>
  </si>
  <si>
    <t>372,000
(간식포함+30,000)</t>
    <phoneticPr fontId="1" type="noConversion"/>
  </si>
  <si>
    <t>432,000
(석식 + 간식
60,000 + 30,000)</t>
    <phoneticPr fontId="1" type="noConversion"/>
  </si>
  <si>
    <t>3시간
이상
~
6시간
미만</t>
    <phoneticPr fontId="1" type="noConversion"/>
  </si>
  <si>
    <t>6시간
이상
~
8시간
미만</t>
    <phoneticPr fontId="1" type="noConversion"/>
  </si>
  <si>
    <t>8시간
이상
~
10시간
미만</t>
    <phoneticPr fontId="1" type="noConversion"/>
  </si>
  <si>
    <t>10시간
이상
~
12시간
미만</t>
    <phoneticPr fontId="1" type="noConversion"/>
  </si>
  <si>
    <t>12시간
이상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</si>
  <si>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</si>
  <si>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</si>
  <si>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</si>
  <si>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치매지원등급</t>
    <phoneticPr fontId="1" type="noConversion"/>
  </si>
  <si>
    <t>5등급
치매지원</t>
    <phoneticPr fontId="1" type="noConversion"/>
  </si>
  <si>
    <t>비급여항목
식대 3,500원(1회)  간식비 1,000원(2회)</t>
    <phoneticPr fontId="1" type="noConversion"/>
  </si>
  <si>
    <t>점심+간식
(70,000+20,000)</t>
    <phoneticPr fontId="1" type="noConversion"/>
  </si>
  <si>
    <t>점심+저녁+간식
(140,000+20,000)</t>
    <phoneticPr fontId="1" type="noConversion"/>
  </si>
  <si>
    <t>2019년 1월부터적용 (월 20일 기준)</t>
    <phoneticPr fontId="1" type="noConversion"/>
  </si>
  <si>
    <t>5등급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</si>
</sst>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\(##,###\)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4" tint="-0.249977111117893"/>
      <name val="맑은 고딕"/>
      <family val="3"/>
      <charset val="129"/>
      <scheme val="minor"/>
    </font>
    <font>
      <sz val="16"/>
      <color theme="9" tint="-0.249977111117893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6" fontId="3" fillId="0" borderId="54" xfId="0" applyNumberFormat="1" applyFont="1" applyBorder="1" applyAlignment="1">
      <alignment horizontal="right" vertical="center"/>
    </xf>
    <xf numFmtId="176" fontId="3" fillId="0" borderId="56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7" fillId="0" borderId="26" xfId="0" applyNumberFormat="1" applyFont="1" applyBorder="1" applyAlignment="1">
      <alignment horizontal="right" vertical="center"/>
    </xf>
    <xf numFmtId="177" fontId="7" fillId="0" borderId="41" xfId="0" applyNumberFormat="1" applyFont="1" applyBorder="1" applyAlignment="1">
      <alignment horizontal="right" vertical="center"/>
    </xf>
    <xf numFmtId="177" fontId="7" fillId="0" borderId="34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9" xfId="0" applyNumberFormat="1" applyFont="1" applyBorder="1" applyAlignment="1">
      <alignment horizontal="right"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44" xfId="0" applyNumberFormat="1" applyFont="1" applyBorder="1" applyAlignment="1">
      <alignment horizontal="right" vertical="center"/>
    </xf>
    <xf numFmtId="176" fontId="3" fillId="0" borderId="44" xfId="0" applyNumberFormat="1" applyFont="1" applyBorder="1" applyAlignment="1">
      <alignment horizontal="right"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8" fontId="6" fillId="0" borderId="36" xfId="0" applyNumberFormat="1" applyFont="1" applyBorder="1" applyAlignment="1">
      <alignment horizontal="center" vertical="center"/>
    </xf>
    <xf numFmtId="178" fontId="6" fillId="0" borderId="28" xfId="0" applyNumberFormat="1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177" fontId="9" fillId="0" borderId="38" xfId="0" applyNumberFormat="1" applyFont="1" applyBorder="1" applyAlignment="1">
      <alignment horizontal="right" vertical="center"/>
    </xf>
    <xf numFmtId="177" fontId="9" fillId="0" borderId="41" xfId="0" applyNumberFormat="1" applyFont="1" applyBorder="1" applyAlignment="1">
      <alignment horizontal="right" vertical="center"/>
    </xf>
    <xf numFmtId="177" fontId="9" fillId="0" borderId="34" xfId="0" applyNumberFormat="1" applyFont="1" applyBorder="1" applyAlignment="1">
      <alignment horizontal="right" vertical="center"/>
    </xf>
    <xf numFmtId="177" fontId="7" fillId="0" borderId="31" xfId="0" applyNumberFormat="1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55" xfId="0" applyNumberFormat="1" applyFont="1" applyBorder="1" applyAlignment="1">
      <alignment horizontal="right" vertical="center"/>
    </xf>
    <xf numFmtId="176" fontId="3" fillId="0" borderId="39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8" fillId="0" borderId="38" xfId="0" applyNumberFormat="1" applyFont="1" applyBorder="1" applyAlignment="1">
      <alignment horizontal="right" vertical="center"/>
    </xf>
    <xf numFmtId="177" fontId="8" fillId="0" borderId="41" xfId="0" applyNumberFormat="1" applyFont="1" applyBorder="1" applyAlignment="1">
      <alignment horizontal="right" vertical="center"/>
    </xf>
    <xf numFmtId="177" fontId="8" fillId="0" borderId="34" xfId="0" applyNumberFormat="1" applyFont="1" applyBorder="1" applyAlignment="1">
      <alignment horizontal="right" vertical="center"/>
    </xf>
    <xf numFmtId="177" fontId="8" fillId="0" borderId="39" xfId="0" applyNumberFormat="1" applyFont="1" applyBorder="1" applyAlignment="1">
      <alignment horizontal="right"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15" xfId="0" applyNumberFormat="1" applyFont="1" applyBorder="1" applyAlignment="1">
      <alignment horizontal="right" vertical="center"/>
    </xf>
    <xf numFmtId="177" fontId="9" fillId="0" borderId="39" xfId="0" applyNumberFormat="1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7E1F4"/>
      <color rgb="FFF0C2E9"/>
      <color rgb="FFE9A5DF"/>
      <color rgb="FFE696DB"/>
      <color rgb="FF47B0C5"/>
      <color rgb="FF3CB4BA"/>
      <color rgb="FF3399C7"/>
      <color rgb="FFB3F6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workbookViewId="0">
      <selection activeCell="AM43" sqref="AM43"/>
    </sheetView>
  </sheetViews>
  <sheetFormatPr defaultRowHeight="16.5" x14ac:dyDescent="0.3"/>
  <cols>
    <col min="1" max="1" width="10.25" customWidth="1"/>
    <col min="2" max="2" width="9" customWidth="1"/>
    <col min="3" max="32" width="3.875" customWidth="1"/>
  </cols>
  <sheetData>
    <row r="1" spans="1:35" ht="29.25" customHeight="1" x14ac:dyDescent="0.3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5" ht="2.25" customHeight="1" x14ac:dyDescent="0.3"/>
    <row r="3" spans="1:35" ht="21" thickBot="1" x14ac:dyDescent="0.35">
      <c r="A3" s="2" t="s">
        <v>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5" ht="30.75" customHeight="1" x14ac:dyDescent="0.3">
      <c r="A4" s="80" t="s">
        <v>0</v>
      </c>
      <c r="B4" s="81"/>
      <c r="C4" s="80" t="s">
        <v>22</v>
      </c>
      <c r="D4" s="82"/>
      <c r="E4" s="82"/>
      <c r="F4" s="82"/>
      <c r="G4" s="82"/>
      <c r="H4" s="83" t="s">
        <v>23</v>
      </c>
      <c r="I4" s="83"/>
      <c r="J4" s="83"/>
      <c r="K4" s="83"/>
      <c r="L4" s="84"/>
      <c r="M4" s="81" t="s">
        <v>40</v>
      </c>
      <c r="N4" s="83"/>
      <c r="O4" s="83"/>
      <c r="P4" s="83"/>
      <c r="Q4" s="84"/>
      <c r="R4" s="81" t="s">
        <v>41</v>
      </c>
      <c r="S4" s="83"/>
      <c r="T4" s="83"/>
      <c r="U4" s="83"/>
      <c r="V4" s="84"/>
      <c r="W4" s="81" t="s">
        <v>42</v>
      </c>
      <c r="X4" s="83"/>
      <c r="Y4" s="83"/>
      <c r="Z4" s="83"/>
      <c r="AA4" s="84"/>
      <c r="AB4" s="81" t="s">
        <v>43</v>
      </c>
      <c r="AC4" s="83"/>
      <c r="AD4" s="83"/>
      <c r="AE4" s="83"/>
      <c r="AF4" s="85"/>
    </row>
    <row r="5" spans="1:35" ht="44.25" customHeight="1" thickBot="1" x14ac:dyDescent="0.35">
      <c r="A5" s="86" t="s">
        <v>24</v>
      </c>
      <c r="B5" s="87"/>
      <c r="C5" s="37">
        <v>1456400</v>
      </c>
      <c r="D5" s="34"/>
      <c r="E5" s="34"/>
      <c r="F5" s="34"/>
      <c r="G5" s="35"/>
      <c r="H5" s="34">
        <v>1294600</v>
      </c>
      <c r="I5" s="34"/>
      <c r="J5" s="34"/>
      <c r="K5" s="34"/>
      <c r="L5" s="35"/>
      <c r="M5" s="33">
        <v>1240700</v>
      </c>
      <c r="N5" s="34"/>
      <c r="O5" s="34"/>
      <c r="P5" s="34"/>
      <c r="Q5" s="35"/>
      <c r="R5" s="33">
        <v>1142400</v>
      </c>
      <c r="S5" s="34"/>
      <c r="T5" s="34"/>
      <c r="U5" s="34"/>
      <c r="V5" s="35"/>
      <c r="W5" s="33">
        <v>980800</v>
      </c>
      <c r="X5" s="34"/>
      <c r="Y5" s="34"/>
      <c r="Z5" s="34"/>
      <c r="AA5" s="35"/>
      <c r="AB5" s="33">
        <v>551800</v>
      </c>
      <c r="AC5" s="34"/>
      <c r="AD5" s="34"/>
      <c r="AE5" s="34"/>
      <c r="AF5" s="36"/>
    </row>
    <row r="6" spans="1:35" ht="4.5" customHeight="1" thickBot="1" x14ac:dyDescent="0.35"/>
    <row r="7" spans="1:35" ht="41.1" customHeight="1" x14ac:dyDescent="0.3">
      <c r="A7" s="88" t="s">
        <v>1</v>
      </c>
      <c r="B7" s="88" t="s">
        <v>2</v>
      </c>
      <c r="C7" s="89"/>
      <c r="D7" s="89"/>
      <c r="E7" s="89"/>
      <c r="F7" s="89"/>
      <c r="G7" s="89"/>
      <c r="H7" s="90" t="s">
        <v>19</v>
      </c>
      <c r="I7" s="90"/>
      <c r="J7" s="90"/>
      <c r="K7" s="90"/>
      <c r="L7" s="90"/>
      <c r="M7" s="90"/>
      <c r="N7" s="91"/>
      <c r="O7" s="91"/>
      <c r="P7" s="91"/>
      <c r="Q7" s="91"/>
      <c r="R7" s="91"/>
      <c r="S7" s="91"/>
      <c r="T7" s="91"/>
      <c r="U7" s="92" t="s">
        <v>45</v>
      </c>
      <c r="V7" s="93"/>
      <c r="W7" s="93"/>
      <c r="X7" s="93"/>
      <c r="Y7" s="93"/>
      <c r="Z7" s="93"/>
      <c r="AA7" s="93"/>
      <c r="AB7" s="93"/>
      <c r="AC7" s="93"/>
      <c r="AD7" s="93"/>
      <c r="AE7" s="93"/>
      <c r="AF7" s="94"/>
    </row>
    <row r="8" spans="1:35" ht="41.1" customHeight="1" thickBot="1" x14ac:dyDescent="0.35">
      <c r="A8" s="95"/>
      <c r="B8" s="95"/>
      <c r="C8" s="96" t="s">
        <v>18</v>
      </c>
      <c r="D8" s="97"/>
      <c r="E8" s="97"/>
      <c r="F8" s="97"/>
      <c r="G8" s="97"/>
      <c r="H8" s="98"/>
      <c r="I8" s="99" t="s">
        <v>20</v>
      </c>
      <c r="J8" s="100"/>
      <c r="K8" s="100"/>
      <c r="L8" s="100"/>
      <c r="M8" s="100"/>
      <c r="N8" s="101"/>
      <c r="O8" s="99" t="s">
        <v>21</v>
      </c>
      <c r="P8" s="100"/>
      <c r="Q8" s="100"/>
      <c r="R8" s="100"/>
      <c r="S8" s="100"/>
      <c r="T8" s="101"/>
      <c r="U8" s="99" t="s">
        <v>46</v>
      </c>
      <c r="V8" s="100"/>
      <c r="W8" s="100"/>
      <c r="X8" s="100"/>
      <c r="Y8" s="100"/>
      <c r="Z8" s="101"/>
      <c r="AA8" s="99" t="s">
        <v>47</v>
      </c>
      <c r="AB8" s="100"/>
      <c r="AC8" s="100"/>
      <c r="AD8" s="100"/>
      <c r="AE8" s="100"/>
      <c r="AF8" s="102"/>
    </row>
    <row r="9" spans="1:35" ht="16.899999999999999" customHeight="1" x14ac:dyDescent="0.3">
      <c r="A9" s="103" t="s">
        <v>35</v>
      </c>
      <c r="B9" s="13" t="s">
        <v>3</v>
      </c>
      <c r="C9" s="20">
        <v>34120</v>
      </c>
      <c r="D9" s="21"/>
      <c r="E9" s="21"/>
      <c r="F9" s="21"/>
      <c r="G9" s="21"/>
      <c r="H9" s="22"/>
      <c r="I9" s="23">
        <f>C9*0.85</f>
        <v>29002</v>
      </c>
      <c r="J9" s="21"/>
      <c r="K9" s="21"/>
      <c r="L9" s="21"/>
      <c r="M9" s="21"/>
      <c r="N9" s="22"/>
      <c r="O9" s="23">
        <f>C9*0.15</f>
        <v>5118</v>
      </c>
      <c r="P9" s="21"/>
      <c r="Q9" s="21"/>
      <c r="R9" s="21"/>
      <c r="S9" s="21"/>
      <c r="T9" s="22"/>
      <c r="U9" s="24">
        <f>O10+90000</f>
        <v>192360</v>
      </c>
      <c r="V9" s="25"/>
      <c r="W9" s="25"/>
      <c r="X9" s="25"/>
      <c r="Y9" s="25"/>
      <c r="Z9" s="26"/>
      <c r="AA9" s="44">
        <f>O10+160000</f>
        <v>262360</v>
      </c>
      <c r="AB9" s="44"/>
      <c r="AC9" s="44"/>
      <c r="AD9" s="44"/>
      <c r="AE9" s="44"/>
      <c r="AF9" s="45"/>
    </row>
    <row r="10" spans="1:35" ht="16.899999999999999" customHeight="1" x14ac:dyDescent="0.3">
      <c r="A10" s="104"/>
      <c r="B10" s="5"/>
      <c r="C10" s="14">
        <f>C9*20</f>
        <v>682400</v>
      </c>
      <c r="D10" s="15"/>
      <c r="E10" s="15"/>
      <c r="F10" s="15"/>
      <c r="G10" s="15"/>
      <c r="H10" s="16"/>
      <c r="I10" s="50">
        <f>I9*20</f>
        <v>580040</v>
      </c>
      <c r="J10" s="51"/>
      <c r="K10" s="51"/>
      <c r="L10" s="51"/>
      <c r="M10" s="51"/>
      <c r="N10" s="52"/>
      <c r="O10" s="38">
        <f>O9*20</f>
        <v>102360</v>
      </c>
      <c r="P10" s="39"/>
      <c r="Q10" s="39"/>
      <c r="R10" s="39"/>
      <c r="S10" s="39"/>
      <c r="T10" s="40"/>
      <c r="U10" s="27"/>
      <c r="V10" s="28"/>
      <c r="W10" s="28"/>
      <c r="X10" s="28"/>
      <c r="Y10" s="28"/>
      <c r="Z10" s="29"/>
      <c r="AA10" s="9"/>
      <c r="AB10" s="9"/>
      <c r="AC10" s="9"/>
      <c r="AD10" s="9"/>
      <c r="AE10" s="9"/>
      <c r="AF10" s="10"/>
      <c r="AI10" s="1"/>
    </row>
    <row r="11" spans="1:35" ht="16.899999999999999" customHeight="1" x14ac:dyDescent="0.3">
      <c r="A11" s="104"/>
      <c r="B11" s="5" t="s">
        <v>4</v>
      </c>
      <c r="C11" s="17">
        <v>31590</v>
      </c>
      <c r="D11" s="18"/>
      <c r="E11" s="18"/>
      <c r="F11" s="18"/>
      <c r="G11" s="18"/>
      <c r="H11" s="19"/>
      <c r="I11" s="49">
        <f>C11*0.85</f>
        <v>26851.5</v>
      </c>
      <c r="J11" s="18"/>
      <c r="K11" s="18"/>
      <c r="L11" s="18"/>
      <c r="M11" s="18"/>
      <c r="N11" s="19"/>
      <c r="O11" s="49">
        <f>C11*0.15</f>
        <v>4738.5</v>
      </c>
      <c r="P11" s="18"/>
      <c r="Q11" s="18"/>
      <c r="R11" s="18"/>
      <c r="S11" s="18"/>
      <c r="T11" s="19"/>
      <c r="U11" s="30">
        <f>O12+90000</f>
        <v>184770</v>
      </c>
      <c r="V11" s="31"/>
      <c r="W11" s="31"/>
      <c r="X11" s="31"/>
      <c r="Y11" s="31"/>
      <c r="Z11" s="32"/>
      <c r="AA11" s="9">
        <f>O12+160000</f>
        <v>254770</v>
      </c>
      <c r="AB11" s="9"/>
      <c r="AC11" s="9"/>
      <c r="AD11" s="9"/>
      <c r="AE11" s="9"/>
      <c r="AF11" s="10"/>
      <c r="AH11" s="1"/>
    </row>
    <row r="12" spans="1:35" ht="16.899999999999999" customHeight="1" x14ac:dyDescent="0.3">
      <c r="A12" s="104"/>
      <c r="B12" s="5"/>
      <c r="C12" s="14">
        <f>C11*20</f>
        <v>631800</v>
      </c>
      <c r="D12" s="15"/>
      <c r="E12" s="15"/>
      <c r="F12" s="15"/>
      <c r="G12" s="15"/>
      <c r="H12" s="16"/>
      <c r="I12" s="50">
        <f>I11*20</f>
        <v>537030</v>
      </c>
      <c r="J12" s="51"/>
      <c r="K12" s="51"/>
      <c r="L12" s="51"/>
      <c r="M12" s="51"/>
      <c r="N12" s="52"/>
      <c r="O12" s="38">
        <f>O11*20</f>
        <v>94770</v>
      </c>
      <c r="P12" s="39"/>
      <c r="Q12" s="39"/>
      <c r="R12" s="39"/>
      <c r="S12" s="39"/>
      <c r="T12" s="40"/>
      <c r="U12" s="27"/>
      <c r="V12" s="28"/>
      <c r="W12" s="28"/>
      <c r="X12" s="28"/>
      <c r="Y12" s="28"/>
      <c r="Z12" s="29"/>
      <c r="AA12" s="9"/>
      <c r="AB12" s="9"/>
      <c r="AC12" s="9"/>
      <c r="AD12" s="9"/>
      <c r="AE12" s="9"/>
      <c r="AF12" s="10"/>
    </row>
    <row r="13" spans="1:35" ht="16.899999999999999" customHeight="1" x14ac:dyDescent="0.3">
      <c r="A13" s="104"/>
      <c r="B13" s="5" t="s">
        <v>5</v>
      </c>
      <c r="C13" s="17">
        <v>29160</v>
      </c>
      <c r="D13" s="18"/>
      <c r="E13" s="18"/>
      <c r="F13" s="18"/>
      <c r="G13" s="18"/>
      <c r="H13" s="19"/>
      <c r="I13" s="49">
        <f>C13*0.85</f>
        <v>24786</v>
      </c>
      <c r="J13" s="18"/>
      <c r="K13" s="18"/>
      <c r="L13" s="18"/>
      <c r="M13" s="18"/>
      <c r="N13" s="19"/>
      <c r="O13" s="49">
        <f>C13*0.15</f>
        <v>4374</v>
      </c>
      <c r="P13" s="18"/>
      <c r="Q13" s="18"/>
      <c r="R13" s="18"/>
      <c r="S13" s="18"/>
      <c r="T13" s="19"/>
      <c r="U13" s="30">
        <f>O14+90000</f>
        <v>177480</v>
      </c>
      <c r="V13" s="31"/>
      <c r="W13" s="31"/>
      <c r="X13" s="31"/>
      <c r="Y13" s="31"/>
      <c r="Z13" s="32"/>
      <c r="AA13" s="9">
        <f t="shared" ref="AA13" si="0">O14+160000</f>
        <v>247480</v>
      </c>
      <c r="AB13" s="9"/>
      <c r="AC13" s="9"/>
      <c r="AD13" s="9"/>
      <c r="AE13" s="9"/>
      <c r="AF13" s="10"/>
    </row>
    <row r="14" spans="1:35" ht="16.899999999999999" customHeight="1" x14ac:dyDescent="0.3">
      <c r="A14" s="104"/>
      <c r="B14" s="5"/>
      <c r="C14" s="14">
        <f>C13*20</f>
        <v>583200</v>
      </c>
      <c r="D14" s="15"/>
      <c r="E14" s="15"/>
      <c r="F14" s="15"/>
      <c r="G14" s="15"/>
      <c r="H14" s="16"/>
      <c r="I14" s="50">
        <f>I13*20</f>
        <v>495720</v>
      </c>
      <c r="J14" s="51"/>
      <c r="K14" s="51"/>
      <c r="L14" s="51"/>
      <c r="M14" s="51"/>
      <c r="N14" s="52"/>
      <c r="O14" s="38">
        <f>O13*20</f>
        <v>87480</v>
      </c>
      <c r="P14" s="39"/>
      <c r="Q14" s="39"/>
      <c r="R14" s="39"/>
      <c r="S14" s="39"/>
      <c r="T14" s="40"/>
      <c r="U14" s="27"/>
      <c r="V14" s="28"/>
      <c r="W14" s="28"/>
      <c r="X14" s="28"/>
      <c r="Y14" s="28"/>
      <c r="Z14" s="29"/>
      <c r="AA14" s="9"/>
      <c r="AB14" s="9"/>
      <c r="AC14" s="9"/>
      <c r="AD14" s="9"/>
      <c r="AE14" s="9"/>
      <c r="AF14" s="10"/>
    </row>
    <row r="15" spans="1:35" ht="16.899999999999999" customHeight="1" x14ac:dyDescent="0.3">
      <c r="A15" s="104"/>
      <c r="B15" s="5" t="s">
        <v>6</v>
      </c>
      <c r="C15" s="17">
        <v>27830</v>
      </c>
      <c r="D15" s="18"/>
      <c r="E15" s="18"/>
      <c r="F15" s="18"/>
      <c r="G15" s="18"/>
      <c r="H15" s="19"/>
      <c r="I15" s="49">
        <f>C15*0.85</f>
        <v>23655.5</v>
      </c>
      <c r="J15" s="18"/>
      <c r="K15" s="18"/>
      <c r="L15" s="18"/>
      <c r="M15" s="18"/>
      <c r="N15" s="19"/>
      <c r="O15" s="49">
        <f>C15*0.15</f>
        <v>4174.5</v>
      </c>
      <c r="P15" s="18"/>
      <c r="Q15" s="18"/>
      <c r="R15" s="18"/>
      <c r="S15" s="18"/>
      <c r="T15" s="19"/>
      <c r="U15" s="30">
        <f>O16+90000</f>
        <v>173490</v>
      </c>
      <c r="V15" s="31"/>
      <c r="W15" s="31"/>
      <c r="X15" s="31"/>
      <c r="Y15" s="31"/>
      <c r="Z15" s="32"/>
      <c r="AA15" s="9">
        <f t="shared" ref="AA15" si="1">O16+160000</f>
        <v>243490</v>
      </c>
      <c r="AB15" s="9"/>
      <c r="AC15" s="9"/>
      <c r="AD15" s="9"/>
      <c r="AE15" s="9"/>
      <c r="AF15" s="10"/>
    </row>
    <row r="16" spans="1:35" ht="16.899999999999999" customHeight="1" x14ac:dyDescent="0.3">
      <c r="A16" s="104"/>
      <c r="B16" s="5"/>
      <c r="C16" s="14">
        <f>C15*20</f>
        <v>556600</v>
      </c>
      <c r="D16" s="15"/>
      <c r="E16" s="15"/>
      <c r="F16" s="15"/>
      <c r="G16" s="15"/>
      <c r="H16" s="16"/>
      <c r="I16" s="50">
        <f>I15*20</f>
        <v>473110</v>
      </c>
      <c r="J16" s="51"/>
      <c r="K16" s="51"/>
      <c r="L16" s="51"/>
      <c r="M16" s="51"/>
      <c r="N16" s="52"/>
      <c r="O16" s="38">
        <f>O15*20</f>
        <v>83490</v>
      </c>
      <c r="P16" s="39"/>
      <c r="Q16" s="39"/>
      <c r="R16" s="39"/>
      <c r="S16" s="39"/>
      <c r="T16" s="40"/>
      <c r="U16" s="27"/>
      <c r="V16" s="28"/>
      <c r="W16" s="28"/>
      <c r="X16" s="28"/>
      <c r="Y16" s="28"/>
      <c r="Z16" s="29"/>
      <c r="AA16" s="9"/>
      <c r="AB16" s="9"/>
      <c r="AC16" s="9"/>
      <c r="AD16" s="9"/>
      <c r="AE16" s="9"/>
      <c r="AF16" s="10"/>
    </row>
    <row r="17" spans="1:32" ht="16.899999999999999" customHeight="1" x14ac:dyDescent="0.3">
      <c r="A17" s="104"/>
      <c r="B17" s="6" t="s">
        <v>44</v>
      </c>
      <c r="C17" s="17">
        <v>26500</v>
      </c>
      <c r="D17" s="18"/>
      <c r="E17" s="18"/>
      <c r="F17" s="18"/>
      <c r="G17" s="18"/>
      <c r="H17" s="19"/>
      <c r="I17" s="49">
        <f>C17*0.85</f>
        <v>22525</v>
      </c>
      <c r="J17" s="18"/>
      <c r="K17" s="18"/>
      <c r="L17" s="18"/>
      <c r="M17" s="18"/>
      <c r="N17" s="19"/>
      <c r="O17" s="49">
        <f>C17*0.15</f>
        <v>3975</v>
      </c>
      <c r="P17" s="18"/>
      <c r="Q17" s="18"/>
      <c r="R17" s="18"/>
      <c r="S17" s="18"/>
      <c r="T17" s="19"/>
      <c r="U17" s="30">
        <f>O18+90000</f>
        <v>169500</v>
      </c>
      <c r="V17" s="31"/>
      <c r="W17" s="31"/>
      <c r="X17" s="31"/>
      <c r="Y17" s="31"/>
      <c r="Z17" s="32"/>
      <c r="AA17" s="9">
        <f t="shared" ref="AA17" si="2">O18+160000</f>
        <v>239500</v>
      </c>
      <c r="AB17" s="9"/>
      <c r="AC17" s="9"/>
      <c r="AD17" s="9"/>
      <c r="AE17" s="9"/>
      <c r="AF17" s="10"/>
    </row>
    <row r="18" spans="1:32" ht="16.899999999999999" customHeight="1" thickBot="1" x14ac:dyDescent="0.35">
      <c r="A18" s="105"/>
      <c r="B18" s="7"/>
      <c r="C18" s="41">
        <f>C17*20</f>
        <v>530000</v>
      </c>
      <c r="D18" s="42"/>
      <c r="E18" s="42"/>
      <c r="F18" s="42"/>
      <c r="G18" s="42"/>
      <c r="H18" s="43"/>
      <c r="I18" s="53">
        <f>I17*20</f>
        <v>450500</v>
      </c>
      <c r="J18" s="54"/>
      <c r="K18" s="54"/>
      <c r="L18" s="54"/>
      <c r="M18" s="54"/>
      <c r="N18" s="55"/>
      <c r="O18" s="56">
        <f>O17*20</f>
        <v>79500</v>
      </c>
      <c r="P18" s="57"/>
      <c r="Q18" s="57"/>
      <c r="R18" s="57"/>
      <c r="S18" s="57"/>
      <c r="T18" s="58"/>
      <c r="U18" s="46"/>
      <c r="V18" s="47"/>
      <c r="W18" s="47"/>
      <c r="X18" s="47"/>
      <c r="Y18" s="47"/>
      <c r="Z18" s="48"/>
      <c r="AA18" s="11"/>
      <c r="AB18" s="11"/>
      <c r="AC18" s="11"/>
      <c r="AD18" s="11"/>
      <c r="AE18" s="11"/>
      <c r="AF18" s="12"/>
    </row>
    <row r="19" spans="1:32" ht="16.899999999999999" customHeight="1" x14ac:dyDescent="0.3">
      <c r="A19" s="103" t="s">
        <v>36</v>
      </c>
      <c r="B19" s="13" t="s">
        <v>7</v>
      </c>
      <c r="C19" s="20">
        <v>45740</v>
      </c>
      <c r="D19" s="21"/>
      <c r="E19" s="21"/>
      <c r="F19" s="21"/>
      <c r="G19" s="21"/>
      <c r="H19" s="22"/>
      <c r="I19" s="23">
        <f>C19*0.85</f>
        <v>38879</v>
      </c>
      <c r="J19" s="21"/>
      <c r="K19" s="21"/>
      <c r="L19" s="21"/>
      <c r="M19" s="21"/>
      <c r="N19" s="22"/>
      <c r="O19" s="23">
        <f>C19*0.15</f>
        <v>6861</v>
      </c>
      <c r="P19" s="21"/>
      <c r="Q19" s="21"/>
      <c r="R19" s="21"/>
      <c r="S19" s="21"/>
      <c r="T19" s="22"/>
      <c r="U19" s="24">
        <f>O20+90000</f>
        <v>227220</v>
      </c>
      <c r="V19" s="25"/>
      <c r="W19" s="25"/>
      <c r="X19" s="25"/>
      <c r="Y19" s="25"/>
      <c r="Z19" s="26"/>
      <c r="AA19" s="44">
        <f t="shared" ref="AA19" si="3">O20+160000</f>
        <v>297220</v>
      </c>
      <c r="AB19" s="44"/>
      <c r="AC19" s="44"/>
      <c r="AD19" s="44"/>
      <c r="AE19" s="44"/>
      <c r="AF19" s="45"/>
    </row>
    <row r="20" spans="1:32" ht="16.899999999999999" customHeight="1" x14ac:dyDescent="0.3">
      <c r="A20" s="104"/>
      <c r="B20" s="5"/>
      <c r="C20" s="14">
        <f>C19*20</f>
        <v>914800</v>
      </c>
      <c r="D20" s="15"/>
      <c r="E20" s="15"/>
      <c r="F20" s="15"/>
      <c r="G20" s="15"/>
      <c r="H20" s="16"/>
      <c r="I20" s="50">
        <f>I19*20</f>
        <v>777580</v>
      </c>
      <c r="J20" s="51"/>
      <c r="K20" s="51"/>
      <c r="L20" s="51"/>
      <c r="M20" s="51"/>
      <c r="N20" s="52"/>
      <c r="O20" s="38">
        <f>O19*20</f>
        <v>137220</v>
      </c>
      <c r="P20" s="39"/>
      <c r="Q20" s="39"/>
      <c r="R20" s="39"/>
      <c r="S20" s="39"/>
      <c r="T20" s="40"/>
      <c r="U20" s="27"/>
      <c r="V20" s="28"/>
      <c r="W20" s="28"/>
      <c r="X20" s="28"/>
      <c r="Y20" s="28"/>
      <c r="Z20" s="29"/>
      <c r="AA20" s="9"/>
      <c r="AB20" s="9"/>
      <c r="AC20" s="9"/>
      <c r="AD20" s="9"/>
      <c r="AE20" s="9"/>
      <c r="AF20" s="10"/>
    </row>
    <row r="21" spans="1:32" ht="16.899999999999999" customHeight="1" x14ac:dyDescent="0.3">
      <c r="A21" s="104"/>
      <c r="B21" s="5" t="s">
        <v>8</v>
      </c>
      <c r="C21" s="17">
        <v>42370</v>
      </c>
      <c r="D21" s="18"/>
      <c r="E21" s="18"/>
      <c r="F21" s="18"/>
      <c r="G21" s="18"/>
      <c r="H21" s="19"/>
      <c r="I21" s="49">
        <f>C21*0.85</f>
        <v>36014.5</v>
      </c>
      <c r="J21" s="18"/>
      <c r="K21" s="18"/>
      <c r="L21" s="18"/>
      <c r="M21" s="18"/>
      <c r="N21" s="19"/>
      <c r="O21" s="49">
        <f>C21*0.15</f>
        <v>6355.5</v>
      </c>
      <c r="P21" s="18"/>
      <c r="Q21" s="18"/>
      <c r="R21" s="18"/>
      <c r="S21" s="18"/>
      <c r="T21" s="19"/>
      <c r="U21" s="30">
        <f>O22+90000</f>
        <v>217110</v>
      </c>
      <c r="V21" s="31"/>
      <c r="W21" s="31"/>
      <c r="X21" s="31"/>
      <c r="Y21" s="31"/>
      <c r="Z21" s="32"/>
      <c r="AA21" s="9">
        <f t="shared" ref="AA21" si="4">O22+160000</f>
        <v>287110</v>
      </c>
      <c r="AB21" s="9"/>
      <c r="AC21" s="9"/>
      <c r="AD21" s="9"/>
      <c r="AE21" s="9"/>
      <c r="AF21" s="10"/>
    </row>
    <row r="22" spans="1:32" ht="16.899999999999999" customHeight="1" x14ac:dyDescent="0.3">
      <c r="A22" s="104"/>
      <c r="B22" s="5"/>
      <c r="C22" s="14">
        <f>C21*20</f>
        <v>847400</v>
      </c>
      <c r="D22" s="15"/>
      <c r="E22" s="15"/>
      <c r="F22" s="15"/>
      <c r="G22" s="15"/>
      <c r="H22" s="16"/>
      <c r="I22" s="50">
        <f>I21*20</f>
        <v>720290</v>
      </c>
      <c r="J22" s="51"/>
      <c r="K22" s="51"/>
      <c r="L22" s="51"/>
      <c r="M22" s="51"/>
      <c r="N22" s="52"/>
      <c r="O22" s="38">
        <f>O21*20</f>
        <v>127110</v>
      </c>
      <c r="P22" s="39"/>
      <c r="Q22" s="39"/>
      <c r="R22" s="39"/>
      <c r="S22" s="39"/>
      <c r="T22" s="40"/>
      <c r="U22" s="27"/>
      <c r="V22" s="28"/>
      <c r="W22" s="28"/>
      <c r="X22" s="28"/>
      <c r="Y22" s="28"/>
      <c r="Z22" s="29"/>
      <c r="AA22" s="9"/>
      <c r="AB22" s="9"/>
      <c r="AC22" s="9"/>
      <c r="AD22" s="9"/>
      <c r="AE22" s="9"/>
      <c r="AF22" s="10"/>
    </row>
    <row r="23" spans="1:32" ht="16.899999999999999" customHeight="1" x14ac:dyDescent="0.3">
      <c r="A23" s="104"/>
      <c r="B23" s="5" t="s">
        <v>9</v>
      </c>
      <c r="C23" s="17">
        <v>39110</v>
      </c>
      <c r="D23" s="18"/>
      <c r="E23" s="18"/>
      <c r="F23" s="18"/>
      <c r="G23" s="18"/>
      <c r="H23" s="19"/>
      <c r="I23" s="49">
        <f>C23*0.85</f>
        <v>33243.5</v>
      </c>
      <c r="J23" s="18"/>
      <c r="K23" s="18"/>
      <c r="L23" s="18"/>
      <c r="M23" s="18"/>
      <c r="N23" s="19"/>
      <c r="O23" s="49">
        <f>C23*0.15</f>
        <v>5866.5</v>
      </c>
      <c r="P23" s="18"/>
      <c r="Q23" s="18"/>
      <c r="R23" s="18"/>
      <c r="S23" s="18"/>
      <c r="T23" s="19"/>
      <c r="U23" s="30">
        <f>O24+90000</f>
        <v>207330</v>
      </c>
      <c r="V23" s="31"/>
      <c r="W23" s="31"/>
      <c r="X23" s="31"/>
      <c r="Y23" s="31"/>
      <c r="Z23" s="32"/>
      <c r="AA23" s="9">
        <f t="shared" ref="AA23" si="5">O24+160000</f>
        <v>277330</v>
      </c>
      <c r="AB23" s="9"/>
      <c r="AC23" s="9"/>
      <c r="AD23" s="9"/>
      <c r="AE23" s="9"/>
      <c r="AF23" s="10"/>
    </row>
    <row r="24" spans="1:32" ht="16.899999999999999" customHeight="1" x14ac:dyDescent="0.3">
      <c r="A24" s="104"/>
      <c r="B24" s="5"/>
      <c r="C24" s="14">
        <f>C23*20</f>
        <v>782200</v>
      </c>
      <c r="D24" s="15"/>
      <c r="E24" s="15"/>
      <c r="F24" s="15"/>
      <c r="G24" s="15"/>
      <c r="H24" s="16"/>
      <c r="I24" s="50">
        <f>I23*20</f>
        <v>664870</v>
      </c>
      <c r="J24" s="51"/>
      <c r="K24" s="51"/>
      <c r="L24" s="51"/>
      <c r="M24" s="51"/>
      <c r="N24" s="52"/>
      <c r="O24" s="38">
        <f>O23*20</f>
        <v>117330</v>
      </c>
      <c r="P24" s="39"/>
      <c r="Q24" s="39"/>
      <c r="R24" s="39"/>
      <c r="S24" s="39"/>
      <c r="T24" s="40"/>
      <c r="U24" s="27"/>
      <c r="V24" s="28"/>
      <c r="W24" s="28"/>
      <c r="X24" s="28"/>
      <c r="Y24" s="28"/>
      <c r="Z24" s="29"/>
      <c r="AA24" s="9"/>
      <c r="AB24" s="9"/>
      <c r="AC24" s="9"/>
      <c r="AD24" s="9"/>
      <c r="AE24" s="9"/>
      <c r="AF24" s="10"/>
    </row>
    <row r="25" spans="1:32" ht="16.899999999999999" customHeight="1" x14ac:dyDescent="0.3">
      <c r="A25" s="104"/>
      <c r="B25" s="5" t="s">
        <v>10</v>
      </c>
      <c r="C25" s="17">
        <v>37780</v>
      </c>
      <c r="D25" s="18"/>
      <c r="E25" s="18"/>
      <c r="F25" s="18"/>
      <c r="G25" s="18"/>
      <c r="H25" s="19"/>
      <c r="I25" s="49">
        <f>C25*0.85</f>
        <v>32113</v>
      </c>
      <c r="J25" s="18"/>
      <c r="K25" s="18"/>
      <c r="L25" s="18"/>
      <c r="M25" s="18"/>
      <c r="N25" s="19"/>
      <c r="O25" s="49">
        <f>C25*0.15</f>
        <v>5667</v>
      </c>
      <c r="P25" s="18"/>
      <c r="Q25" s="18"/>
      <c r="R25" s="18"/>
      <c r="S25" s="18"/>
      <c r="T25" s="19"/>
      <c r="U25" s="30">
        <f>O26+90000</f>
        <v>203340</v>
      </c>
      <c r="V25" s="31"/>
      <c r="W25" s="31"/>
      <c r="X25" s="31"/>
      <c r="Y25" s="31"/>
      <c r="Z25" s="32"/>
      <c r="AA25" s="9">
        <f t="shared" ref="AA25" si="6">O26+160000</f>
        <v>273340</v>
      </c>
      <c r="AB25" s="9"/>
      <c r="AC25" s="9"/>
      <c r="AD25" s="9"/>
      <c r="AE25" s="9"/>
      <c r="AF25" s="10"/>
    </row>
    <row r="26" spans="1:32" ht="16.899999999999999" customHeight="1" x14ac:dyDescent="0.3">
      <c r="A26" s="104"/>
      <c r="B26" s="5"/>
      <c r="C26" s="14">
        <f>C25*20</f>
        <v>755600</v>
      </c>
      <c r="D26" s="15"/>
      <c r="E26" s="15"/>
      <c r="F26" s="15"/>
      <c r="G26" s="15"/>
      <c r="H26" s="16"/>
      <c r="I26" s="50">
        <f>I25*20</f>
        <v>642260</v>
      </c>
      <c r="J26" s="51"/>
      <c r="K26" s="51"/>
      <c r="L26" s="51"/>
      <c r="M26" s="51"/>
      <c r="N26" s="52"/>
      <c r="O26" s="38">
        <f>O25*20</f>
        <v>113340</v>
      </c>
      <c r="P26" s="39"/>
      <c r="Q26" s="39"/>
      <c r="R26" s="39"/>
      <c r="S26" s="39"/>
      <c r="T26" s="40"/>
      <c r="U26" s="27"/>
      <c r="V26" s="28"/>
      <c r="W26" s="28"/>
      <c r="X26" s="28"/>
      <c r="Y26" s="28"/>
      <c r="Z26" s="29"/>
      <c r="AA26" s="9"/>
      <c r="AB26" s="9"/>
      <c r="AC26" s="9"/>
      <c r="AD26" s="9"/>
      <c r="AE26" s="9"/>
      <c r="AF26" s="10"/>
    </row>
    <row r="27" spans="1:32" ht="16.899999999999999" customHeight="1" x14ac:dyDescent="0.3">
      <c r="A27" s="104"/>
      <c r="B27" s="6" t="s">
        <v>44</v>
      </c>
      <c r="C27" s="17">
        <v>36440</v>
      </c>
      <c r="D27" s="18"/>
      <c r="E27" s="18"/>
      <c r="F27" s="18"/>
      <c r="G27" s="18"/>
      <c r="H27" s="19"/>
      <c r="I27" s="49">
        <f>C27*0.85</f>
        <v>30974</v>
      </c>
      <c r="J27" s="18"/>
      <c r="K27" s="18"/>
      <c r="L27" s="18"/>
      <c r="M27" s="18"/>
      <c r="N27" s="19"/>
      <c r="O27" s="49">
        <f>C27*0.15</f>
        <v>5466</v>
      </c>
      <c r="P27" s="18"/>
      <c r="Q27" s="18"/>
      <c r="R27" s="18"/>
      <c r="S27" s="18"/>
      <c r="T27" s="19"/>
      <c r="U27" s="30">
        <f>O28+90000</f>
        <v>199320</v>
      </c>
      <c r="V27" s="31"/>
      <c r="W27" s="31"/>
      <c r="X27" s="31"/>
      <c r="Y27" s="31"/>
      <c r="Z27" s="32"/>
      <c r="AA27" s="9">
        <f t="shared" ref="AA27" si="7">O28+160000</f>
        <v>269320</v>
      </c>
      <c r="AB27" s="9"/>
      <c r="AC27" s="9"/>
      <c r="AD27" s="9"/>
      <c r="AE27" s="9"/>
      <c r="AF27" s="10"/>
    </row>
    <row r="28" spans="1:32" ht="16.899999999999999" customHeight="1" thickBot="1" x14ac:dyDescent="0.35">
      <c r="A28" s="105"/>
      <c r="B28" s="7"/>
      <c r="C28" s="41">
        <f>C27*20</f>
        <v>728800</v>
      </c>
      <c r="D28" s="42"/>
      <c r="E28" s="42"/>
      <c r="F28" s="42"/>
      <c r="G28" s="42"/>
      <c r="H28" s="43"/>
      <c r="I28" s="53">
        <f>I27*20</f>
        <v>619480</v>
      </c>
      <c r="J28" s="54"/>
      <c r="K28" s="54"/>
      <c r="L28" s="54"/>
      <c r="M28" s="54"/>
      <c r="N28" s="55"/>
      <c r="O28" s="56">
        <f>O27*20</f>
        <v>109320</v>
      </c>
      <c r="P28" s="57"/>
      <c r="Q28" s="57"/>
      <c r="R28" s="57"/>
      <c r="S28" s="57"/>
      <c r="T28" s="58"/>
      <c r="U28" s="46"/>
      <c r="V28" s="47"/>
      <c r="W28" s="47"/>
      <c r="X28" s="47"/>
      <c r="Y28" s="47"/>
      <c r="Z28" s="48"/>
      <c r="AA28" s="11"/>
      <c r="AB28" s="11"/>
      <c r="AC28" s="11"/>
      <c r="AD28" s="11"/>
      <c r="AE28" s="11"/>
      <c r="AF28" s="12"/>
    </row>
    <row r="29" spans="1:32" ht="16.899999999999999" customHeight="1" x14ac:dyDescent="0.3">
      <c r="A29" s="103" t="s">
        <v>37</v>
      </c>
      <c r="B29" s="13" t="s">
        <v>11</v>
      </c>
      <c r="C29" s="20">
        <v>56890</v>
      </c>
      <c r="D29" s="21"/>
      <c r="E29" s="21"/>
      <c r="F29" s="21"/>
      <c r="G29" s="21"/>
      <c r="H29" s="22"/>
      <c r="I29" s="23">
        <f>C29*0.85</f>
        <v>48356.5</v>
      </c>
      <c r="J29" s="21"/>
      <c r="K29" s="21"/>
      <c r="L29" s="21"/>
      <c r="M29" s="21"/>
      <c r="N29" s="22"/>
      <c r="O29" s="23">
        <f>C29*0.15</f>
        <v>8533.5</v>
      </c>
      <c r="P29" s="21"/>
      <c r="Q29" s="21"/>
      <c r="R29" s="21"/>
      <c r="S29" s="21"/>
      <c r="T29" s="22"/>
      <c r="U29" s="24">
        <f>O30+90000</f>
        <v>260670</v>
      </c>
      <c r="V29" s="25"/>
      <c r="W29" s="25"/>
      <c r="X29" s="25"/>
      <c r="Y29" s="25"/>
      <c r="Z29" s="26"/>
      <c r="AA29" s="44">
        <f t="shared" ref="AA29" si="8">O30+160000</f>
        <v>330670</v>
      </c>
      <c r="AB29" s="44"/>
      <c r="AC29" s="44"/>
      <c r="AD29" s="44"/>
      <c r="AE29" s="44"/>
      <c r="AF29" s="45"/>
    </row>
    <row r="30" spans="1:32" ht="16.899999999999999" customHeight="1" x14ac:dyDescent="0.3">
      <c r="A30" s="104"/>
      <c r="B30" s="5"/>
      <c r="C30" s="14">
        <f>C29*20</f>
        <v>1137800</v>
      </c>
      <c r="D30" s="15"/>
      <c r="E30" s="15"/>
      <c r="F30" s="15"/>
      <c r="G30" s="15"/>
      <c r="H30" s="16"/>
      <c r="I30" s="50">
        <f>I29*20</f>
        <v>967130</v>
      </c>
      <c r="J30" s="51"/>
      <c r="K30" s="51"/>
      <c r="L30" s="51"/>
      <c r="M30" s="51"/>
      <c r="N30" s="52"/>
      <c r="O30" s="38">
        <f>O29*20</f>
        <v>170670</v>
      </c>
      <c r="P30" s="39"/>
      <c r="Q30" s="39"/>
      <c r="R30" s="39"/>
      <c r="S30" s="39"/>
      <c r="T30" s="40"/>
      <c r="U30" s="27"/>
      <c r="V30" s="28"/>
      <c r="W30" s="28"/>
      <c r="X30" s="28"/>
      <c r="Y30" s="28"/>
      <c r="Z30" s="29"/>
      <c r="AA30" s="9"/>
      <c r="AB30" s="9"/>
      <c r="AC30" s="9"/>
      <c r="AD30" s="9"/>
      <c r="AE30" s="9"/>
      <c r="AF30" s="10"/>
    </row>
    <row r="31" spans="1:32" ht="16.899999999999999" customHeight="1" x14ac:dyDescent="0.3">
      <c r="A31" s="104"/>
      <c r="B31" s="5" t="s">
        <v>4</v>
      </c>
      <c r="C31" s="17">
        <v>52710</v>
      </c>
      <c r="D31" s="18"/>
      <c r="E31" s="18"/>
      <c r="F31" s="18"/>
      <c r="G31" s="18"/>
      <c r="H31" s="19"/>
      <c r="I31" s="49">
        <f>C31*0.85</f>
        <v>44803.5</v>
      </c>
      <c r="J31" s="18"/>
      <c r="K31" s="18"/>
      <c r="L31" s="18"/>
      <c r="M31" s="18"/>
      <c r="N31" s="19"/>
      <c r="O31" s="49">
        <f>C31*0.15</f>
        <v>7906.5</v>
      </c>
      <c r="P31" s="18"/>
      <c r="Q31" s="18"/>
      <c r="R31" s="18"/>
      <c r="S31" s="18"/>
      <c r="T31" s="19"/>
      <c r="U31" s="30">
        <f>O32+90000</f>
        <v>248130</v>
      </c>
      <c r="V31" s="31"/>
      <c r="W31" s="31"/>
      <c r="X31" s="31"/>
      <c r="Y31" s="31"/>
      <c r="Z31" s="32"/>
      <c r="AA31" s="9">
        <f t="shared" ref="AA31" si="9">O32+160000</f>
        <v>318130</v>
      </c>
      <c r="AB31" s="9"/>
      <c r="AC31" s="9"/>
      <c r="AD31" s="9"/>
      <c r="AE31" s="9"/>
      <c r="AF31" s="10"/>
    </row>
    <row r="32" spans="1:32" ht="16.899999999999999" customHeight="1" x14ac:dyDescent="0.3">
      <c r="A32" s="104"/>
      <c r="B32" s="5"/>
      <c r="C32" s="14">
        <f>C31*20</f>
        <v>1054200</v>
      </c>
      <c r="D32" s="15"/>
      <c r="E32" s="15"/>
      <c r="F32" s="15"/>
      <c r="G32" s="15"/>
      <c r="H32" s="16"/>
      <c r="I32" s="50">
        <f>I31*20</f>
        <v>896070</v>
      </c>
      <c r="J32" s="51"/>
      <c r="K32" s="51"/>
      <c r="L32" s="51"/>
      <c r="M32" s="51"/>
      <c r="N32" s="52"/>
      <c r="O32" s="38">
        <f>O31*20</f>
        <v>158130</v>
      </c>
      <c r="P32" s="39"/>
      <c r="Q32" s="39"/>
      <c r="R32" s="39"/>
      <c r="S32" s="39"/>
      <c r="T32" s="40"/>
      <c r="U32" s="27"/>
      <c r="V32" s="28"/>
      <c r="W32" s="28"/>
      <c r="X32" s="28"/>
      <c r="Y32" s="28"/>
      <c r="Z32" s="29"/>
      <c r="AA32" s="9"/>
      <c r="AB32" s="9"/>
      <c r="AC32" s="9"/>
      <c r="AD32" s="9"/>
      <c r="AE32" s="9"/>
      <c r="AF32" s="10"/>
    </row>
    <row r="33" spans="1:32" ht="16.899999999999999" customHeight="1" x14ac:dyDescent="0.3">
      <c r="A33" s="104"/>
      <c r="B33" s="5" t="s">
        <v>12</v>
      </c>
      <c r="C33" s="17">
        <v>48660</v>
      </c>
      <c r="D33" s="18"/>
      <c r="E33" s="18"/>
      <c r="F33" s="18"/>
      <c r="G33" s="18"/>
      <c r="H33" s="19"/>
      <c r="I33" s="49">
        <f>C33*0.85</f>
        <v>41361</v>
      </c>
      <c r="J33" s="18"/>
      <c r="K33" s="18"/>
      <c r="L33" s="18"/>
      <c r="M33" s="18"/>
      <c r="N33" s="19"/>
      <c r="O33" s="49">
        <f>C33*0.15</f>
        <v>7299</v>
      </c>
      <c r="P33" s="18"/>
      <c r="Q33" s="18"/>
      <c r="R33" s="18"/>
      <c r="S33" s="18"/>
      <c r="T33" s="19"/>
      <c r="U33" s="30">
        <f>O34+90000</f>
        <v>235980</v>
      </c>
      <c r="V33" s="31"/>
      <c r="W33" s="31"/>
      <c r="X33" s="31"/>
      <c r="Y33" s="31"/>
      <c r="Z33" s="32"/>
      <c r="AA33" s="9">
        <f t="shared" ref="AA33" si="10">O34+160000</f>
        <v>305980</v>
      </c>
      <c r="AB33" s="9"/>
      <c r="AC33" s="9"/>
      <c r="AD33" s="9"/>
      <c r="AE33" s="9"/>
      <c r="AF33" s="10"/>
    </row>
    <row r="34" spans="1:32" ht="16.899999999999999" customHeight="1" x14ac:dyDescent="0.3">
      <c r="A34" s="104"/>
      <c r="B34" s="5"/>
      <c r="C34" s="14">
        <f>C33*20</f>
        <v>973200</v>
      </c>
      <c r="D34" s="15"/>
      <c r="E34" s="15"/>
      <c r="F34" s="15"/>
      <c r="G34" s="15"/>
      <c r="H34" s="16"/>
      <c r="I34" s="50">
        <f>I33*20</f>
        <v>827220</v>
      </c>
      <c r="J34" s="51"/>
      <c r="K34" s="51"/>
      <c r="L34" s="51"/>
      <c r="M34" s="51"/>
      <c r="N34" s="52"/>
      <c r="O34" s="38">
        <f>O33*20</f>
        <v>145980</v>
      </c>
      <c r="P34" s="39"/>
      <c r="Q34" s="39"/>
      <c r="R34" s="39"/>
      <c r="S34" s="39"/>
      <c r="T34" s="40"/>
      <c r="U34" s="27"/>
      <c r="V34" s="28"/>
      <c r="W34" s="28"/>
      <c r="X34" s="28"/>
      <c r="Y34" s="28"/>
      <c r="Z34" s="29"/>
      <c r="AA34" s="9"/>
      <c r="AB34" s="9"/>
      <c r="AC34" s="9"/>
      <c r="AD34" s="9"/>
      <c r="AE34" s="9"/>
      <c r="AF34" s="10"/>
    </row>
    <row r="35" spans="1:32" ht="16.899999999999999" customHeight="1" x14ac:dyDescent="0.3">
      <c r="A35" s="104"/>
      <c r="B35" s="5" t="s">
        <v>13</v>
      </c>
      <c r="C35" s="17">
        <v>47330</v>
      </c>
      <c r="D35" s="18"/>
      <c r="E35" s="18"/>
      <c r="F35" s="18"/>
      <c r="G35" s="18"/>
      <c r="H35" s="19"/>
      <c r="I35" s="49">
        <f>C35*0.85</f>
        <v>40230.5</v>
      </c>
      <c r="J35" s="18"/>
      <c r="K35" s="18"/>
      <c r="L35" s="18"/>
      <c r="M35" s="18"/>
      <c r="N35" s="19"/>
      <c r="O35" s="49">
        <f>C35*0.15</f>
        <v>7099.5</v>
      </c>
      <c r="P35" s="18"/>
      <c r="Q35" s="18"/>
      <c r="R35" s="18"/>
      <c r="S35" s="18"/>
      <c r="T35" s="19"/>
      <c r="U35" s="30">
        <f>O36+90000</f>
        <v>231990</v>
      </c>
      <c r="V35" s="31"/>
      <c r="W35" s="31"/>
      <c r="X35" s="31"/>
      <c r="Y35" s="31"/>
      <c r="Z35" s="32"/>
      <c r="AA35" s="9">
        <f t="shared" ref="AA35" si="11">O36+160000</f>
        <v>301990</v>
      </c>
      <c r="AB35" s="9"/>
      <c r="AC35" s="9"/>
      <c r="AD35" s="9"/>
      <c r="AE35" s="9"/>
      <c r="AF35" s="10"/>
    </row>
    <row r="36" spans="1:32" ht="16.899999999999999" customHeight="1" x14ac:dyDescent="0.3">
      <c r="A36" s="104"/>
      <c r="B36" s="5"/>
      <c r="C36" s="14">
        <f>C35*20</f>
        <v>946600</v>
      </c>
      <c r="D36" s="15"/>
      <c r="E36" s="15"/>
      <c r="F36" s="15"/>
      <c r="G36" s="15"/>
      <c r="H36" s="16"/>
      <c r="I36" s="50">
        <f>I35*20</f>
        <v>804610</v>
      </c>
      <c r="J36" s="51"/>
      <c r="K36" s="51"/>
      <c r="L36" s="51"/>
      <c r="M36" s="51"/>
      <c r="N36" s="52"/>
      <c r="O36" s="38">
        <f>O35*20</f>
        <v>141990</v>
      </c>
      <c r="P36" s="39"/>
      <c r="Q36" s="39"/>
      <c r="R36" s="39"/>
      <c r="S36" s="39"/>
      <c r="T36" s="40"/>
      <c r="U36" s="27"/>
      <c r="V36" s="28"/>
      <c r="W36" s="28"/>
      <c r="X36" s="28"/>
      <c r="Y36" s="28"/>
      <c r="Z36" s="29"/>
      <c r="AA36" s="9"/>
      <c r="AB36" s="9"/>
      <c r="AC36" s="9"/>
      <c r="AD36" s="9"/>
      <c r="AE36" s="9"/>
      <c r="AF36" s="10"/>
    </row>
    <row r="37" spans="1:32" ht="16.899999999999999" customHeight="1" x14ac:dyDescent="0.3">
      <c r="A37" s="104"/>
      <c r="B37" s="6" t="s">
        <v>44</v>
      </c>
      <c r="C37" s="17">
        <v>45980</v>
      </c>
      <c r="D37" s="18"/>
      <c r="E37" s="18"/>
      <c r="F37" s="18"/>
      <c r="G37" s="18"/>
      <c r="H37" s="19"/>
      <c r="I37" s="49">
        <f>C37*0.85</f>
        <v>39083</v>
      </c>
      <c r="J37" s="18"/>
      <c r="K37" s="18"/>
      <c r="L37" s="18"/>
      <c r="M37" s="18"/>
      <c r="N37" s="19"/>
      <c r="O37" s="49">
        <f>C37*0.15</f>
        <v>6897</v>
      </c>
      <c r="P37" s="18"/>
      <c r="Q37" s="18"/>
      <c r="R37" s="18"/>
      <c r="S37" s="18"/>
      <c r="T37" s="19"/>
      <c r="U37" s="30">
        <f>O38+90000</f>
        <v>227940</v>
      </c>
      <c r="V37" s="31"/>
      <c r="W37" s="31"/>
      <c r="X37" s="31"/>
      <c r="Y37" s="31"/>
      <c r="Z37" s="32"/>
      <c r="AA37" s="9">
        <f t="shared" ref="AA37" si="12">O38+160000</f>
        <v>297940</v>
      </c>
      <c r="AB37" s="9"/>
      <c r="AC37" s="9"/>
      <c r="AD37" s="9"/>
      <c r="AE37" s="9"/>
      <c r="AF37" s="10"/>
    </row>
    <row r="38" spans="1:32" ht="16.899999999999999" customHeight="1" thickBot="1" x14ac:dyDescent="0.35">
      <c r="A38" s="105"/>
      <c r="B38" s="7"/>
      <c r="C38" s="41">
        <f>C37*20</f>
        <v>919600</v>
      </c>
      <c r="D38" s="42"/>
      <c r="E38" s="42"/>
      <c r="F38" s="42"/>
      <c r="G38" s="42"/>
      <c r="H38" s="43"/>
      <c r="I38" s="53">
        <f>I37*20</f>
        <v>781660</v>
      </c>
      <c r="J38" s="54"/>
      <c r="K38" s="54"/>
      <c r="L38" s="54"/>
      <c r="M38" s="54"/>
      <c r="N38" s="55"/>
      <c r="O38" s="56">
        <f>O37*20</f>
        <v>137940</v>
      </c>
      <c r="P38" s="57"/>
      <c r="Q38" s="57"/>
      <c r="R38" s="57"/>
      <c r="S38" s="57"/>
      <c r="T38" s="58"/>
      <c r="U38" s="46"/>
      <c r="V38" s="47"/>
      <c r="W38" s="47"/>
      <c r="X38" s="47"/>
      <c r="Y38" s="47"/>
      <c r="Z38" s="48"/>
      <c r="AA38" s="11"/>
      <c r="AB38" s="11"/>
      <c r="AC38" s="11"/>
      <c r="AD38" s="11"/>
      <c r="AE38" s="11"/>
      <c r="AF38" s="12"/>
    </row>
    <row r="39" spans="1:32" ht="16.899999999999999" customHeight="1" x14ac:dyDescent="0.3">
      <c r="A39" s="103" t="s">
        <v>38</v>
      </c>
      <c r="B39" s="13" t="s">
        <v>14</v>
      </c>
      <c r="C39" s="20">
        <v>62680</v>
      </c>
      <c r="D39" s="21"/>
      <c r="E39" s="21"/>
      <c r="F39" s="21"/>
      <c r="G39" s="21"/>
      <c r="H39" s="22"/>
      <c r="I39" s="23">
        <f>C39*0.85</f>
        <v>53278</v>
      </c>
      <c r="J39" s="21"/>
      <c r="K39" s="21"/>
      <c r="L39" s="21"/>
      <c r="M39" s="21"/>
      <c r="N39" s="22"/>
      <c r="O39" s="23">
        <f>C39*0.15</f>
        <v>9402</v>
      </c>
      <c r="P39" s="21"/>
      <c r="Q39" s="21"/>
      <c r="R39" s="21"/>
      <c r="S39" s="21"/>
      <c r="T39" s="22"/>
      <c r="U39" s="24">
        <f>O40+90000</f>
        <v>278040</v>
      </c>
      <c r="V39" s="25"/>
      <c r="W39" s="25"/>
      <c r="X39" s="25"/>
      <c r="Y39" s="25"/>
      <c r="Z39" s="26"/>
      <c r="AA39" s="44">
        <f t="shared" ref="AA39" si="13">O40+160000</f>
        <v>348040</v>
      </c>
      <c r="AB39" s="44"/>
      <c r="AC39" s="44"/>
      <c r="AD39" s="44"/>
      <c r="AE39" s="44"/>
      <c r="AF39" s="45"/>
    </row>
    <row r="40" spans="1:32" ht="16.899999999999999" customHeight="1" x14ac:dyDescent="0.3">
      <c r="A40" s="104"/>
      <c r="B40" s="5"/>
      <c r="C40" s="14">
        <f>C39*20</f>
        <v>1253600</v>
      </c>
      <c r="D40" s="15"/>
      <c r="E40" s="15"/>
      <c r="F40" s="15"/>
      <c r="G40" s="15"/>
      <c r="H40" s="16"/>
      <c r="I40" s="50">
        <f>I39*20</f>
        <v>1065560</v>
      </c>
      <c r="J40" s="51"/>
      <c r="K40" s="51"/>
      <c r="L40" s="51"/>
      <c r="M40" s="51"/>
      <c r="N40" s="52"/>
      <c r="O40" s="38">
        <f>O39*20</f>
        <v>188040</v>
      </c>
      <c r="P40" s="39"/>
      <c r="Q40" s="39"/>
      <c r="R40" s="39"/>
      <c r="S40" s="39"/>
      <c r="T40" s="40"/>
      <c r="U40" s="27"/>
      <c r="V40" s="28"/>
      <c r="W40" s="28"/>
      <c r="X40" s="28"/>
      <c r="Y40" s="28"/>
      <c r="Z40" s="29"/>
      <c r="AA40" s="9"/>
      <c r="AB40" s="9"/>
      <c r="AC40" s="9"/>
      <c r="AD40" s="9"/>
      <c r="AE40" s="9"/>
      <c r="AF40" s="10"/>
    </row>
    <row r="41" spans="1:32" ht="16.899999999999999" customHeight="1" x14ac:dyDescent="0.3">
      <c r="A41" s="104"/>
      <c r="B41" s="5" t="s">
        <v>8</v>
      </c>
      <c r="C41" s="17">
        <v>58060</v>
      </c>
      <c r="D41" s="18"/>
      <c r="E41" s="18"/>
      <c r="F41" s="18"/>
      <c r="G41" s="18"/>
      <c r="H41" s="19"/>
      <c r="I41" s="49">
        <f>C41*0.85</f>
        <v>49351</v>
      </c>
      <c r="J41" s="18"/>
      <c r="K41" s="18"/>
      <c r="L41" s="18"/>
      <c r="M41" s="18"/>
      <c r="N41" s="19"/>
      <c r="O41" s="49">
        <f>C41*0.15</f>
        <v>8709</v>
      </c>
      <c r="P41" s="18"/>
      <c r="Q41" s="18"/>
      <c r="R41" s="18"/>
      <c r="S41" s="18"/>
      <c r="T41" s="19"/>
      <c r="U41" s="30">
        <f>O42+90000</f>
        <v>264180</v>
      </c>
      <c r="V41" s="31"/>
      <c r="W41" s="31"/>
      <c r="X41" s="31"/>
      <c r="Y41" s="31"/>
      <c r="Z41" s="32"/>
      <c r="AA41" s="9">
        <f t="shared" ref="AA41" si="14">O42+160000</f>
        <v>334180</v>
      </c>
      <c r="AB41" s="9"/>
      <c r="AC41" s="9"/>
      <c r="AD41" s="9"/>
      <c r="AE41" s="9"/>
      <c r="AF41" s="10"/>
    </row>
    <row r="42" spans="1:32" ht="16.899999999999999" customHeight="1" x14ac:dyDescent="0.3">
      <c r="A42" s="104"/>
      <c r="B42" s="5"/>
      <c r="C42" s="14">
        <f>C41*20</f>
        <v>1161200</v>
      </c>
      <c r="D42" s="15"/>
      <c r="E42" s="15"/>
      <c r="F42" s="15"/>
      <c r="G42" s="15"/>
      <c r="H42" s="16"/>
      <c r="I42" s="50">
        <f>I41*20</f>
        <v>987020</v>
      </c>
      <c r="J42" s="51"/>
      <c r="K42" s="51"/>
      <c r="L42" s="51"/>
      <c r="M42" s="51"/>
      <c r="N42" s="52"/>
      <c r="O42" s="38">
        <f>O41*20</f>
        <v>174180</v>
      </c>
      <c r="P42" s="39"/>
      <c r="Q42" s="39"/>
      <c r="R42" s="39"/>
      <c r="S42" s="39"/>
      <c r="T42" s="40"/>
      <c r="U42" s="27"/>
      <c r="V42" s="28"/>
      <c r="W42" s="28"/>
      <c r="X42" s="28"/>
      <c r="Y42" s="28"/>
      <c r="Z42" s="29"/>
      <c r="AA42" s="9"/>
      <c r="AB42" s="9"/>
      <c r="AC42" s="9"/>
      <c r="AD42" s="9"/>
      <c r="AE42" s="9"/>
      <c r="AF42" s="10"/>
    </row>
    <row r="43" spans="1:32" ht="16.899999999999999" customHeight="1" x14ac:dyDescent="0.3">
      <c r="A43" s="104"/>
      <c r="B43" s="5" t="s">
        <v>15</v>
      </c>
      <c r="C43" s="17">
        <v>53640</v>
      </c>
      <c r="D43" s="18"/>
      <c r="E43" s="18"/>
      <c r="F43" s="18"/>
      <c r="G43" s="18"/>
      <c r="H43" s="19"/>
      <c r="I43" s="49">
        <f>C43*0.85</f>
        <v>45594</v>
      </c>
      <c r="J43" s="18"/>
      <c r="K43" s="18"/>
      <c r="L43" s="18"/>
      <c r="M43" s="18"/>
      <c r="N43" s="19"/>
      <c r="O43" s="49">
        <f>C43*0.15</f>
        <v>8046</v>
      </c>
      <c r="P43" s="18"/>
      <c r="Q43" s="18"/>
      <c r="R43" s="18"/>
      <c r="S43" s="18"/>
      <c r="T43" s="19"/>
      <c r="U43" s="30">
        <f>O44+90000</f>
        <v>250920</v>
      </c>
      <c r="V43" s="31"/>
      <c r="W43" s="31"/>
      <c r="X43" s="31"/>
      <c r="Y43" s="31"/>
      <c r="Z43" s="32"/>
      <c r="AA43" s="9">
        <f t="shared" ref="AA43" si="15">O44+160000</f>
        <v>320920</v>
      </c>
      <c r="AB43" s="9"/>
      <c r="AC43" s="9"/>
      <c r="AD43" s="9"/>
      <c r="AE43" s="9"/>
      <c r="AF43" s="10"/>
    </row>
    <row r="44" spans="1:32" ht="16.899999999999999" customHeight="1" x14ac:dyDescent="0.3">
      <c r="A44" s="104"/>
      <c r="B44" s="5"/>
      <c r="C44" s="14">
        <f>C43*20</f>
        <v>1072800</v>
      </c>
      <c r="D44" s="15"/>
      <c r="E44" s="15"/>
      <c r="F44" s="15"/>
      <c r="G44" s="15"/>
      <c r="H44" s="16"/>
      <c r="I44" s="50">
        <f>I43*20</f>
        <v>911880</v>
      </c>
      <c r="J44" s="51"/>
      <c r="K44" s="51"/>
      <c r="L44" s="51"/>
      <c r="M44" s="51"/>
      <c r="N44" s="52"/>
      <c r="O44" s="38">
        <f>O43*20</f>
        <v>160920</v>
      </c>
      <c r="P44" s="39"/>
      <c r="Q44" s="39"/>
      <c r="R44" s="39"/>
      <c r="S44" s="39"/>
      <c r="T44" s="40"/>
      <c r="U44" s="27"/>
      <c r="V44" s="28"/>
      <c r="W44" s="28"/>
      <c r="X44" s="28"/>
      <c r="Y44" s="28"/>
      <c r="Z44" s="29"/>
      <c r="AA44" s="9"/>
      <c r="AB44" s="9"/>
      <c r="AC44" s="9"/>
      <c r="AD44" s="9"/>
      <c r="AE44" s="9"/>
      <c r="AF44" s="10"/>
    </row>
    <row r="45" spans="1:32" ht="16.899999999999999" customHeight="1" x14ac:dyDescent="0.3">
      <c r="A45" s="104"/>
      <c r="B45" s="5" t="s">
        <v>10</v>
      </c>
      <c r="C45" s="17">
        <v>52290</v>
      </c>
      <c r="D45" s="18"/>
      <c r="E45" s="18"/>
      <c r="F45" s="18"/>
      <c r="G45" s="18"/>
      <c r="H45" s="19"/>
      <c r="I45" s="49">
        <f>C45*0.85</f>
        <v>44446.5</v>
      </c>
      <c r="J45" s="18"/>
      <c r="K45" s="18"/>
      <c r="L45" s="18"/>
      <c r="M45" s="18"/>
      <c r="N45" s="19"/>
      <c r="O45" s="49">
        <f>C45*0.15</f>
        <v>7843.5</v>
      </c>
      <c r="P45" s="18"/>
      <c r="Q45" s="18"/>
      <c r="R45" s="18"/>
      <c r="S45" s="18"/>
      <c r="T45" s="19"/>
      <c r="U45" s="30">
        <f>O46+90000</f>
        <v>246870</v>
      </c>
      <c r="V45" s="31"/>
      <c r="W45" s="31"/>
      <c r="X45" s="31"/>
      <c r="Y45" s="31"/>
      <c r="Z45" s="32"/>
      <c r="AA45" s="9">
        <f t="shared" ref="AA45" si="16">O46+160000</f>
        <v>316870</v>
      </c>
      <c r="AB45" s="9"/>
      <c r="AC45" s="9"/>
      <c r="AD45" s="9"/>
      <c r="AE45" s="9"/>
      <c r="AF45" s="10"/>
    </row>
    <row r="46" spans="1:32" ht="16.899999999999999" customHeight="1" x14ac:dyDescent="0.3">
      <c r="A46" s="104"/>
      <c r="B46" s="5"/>
      <c r="C46" s="14">
        <f>C45*20</f>
        <v>1045800</v>
      </c>
      <c r="D46" s="15"/>
      <c r="E46" s="15"/>
      <c r="F46" s="15"/>
      <c r="G46" s="15"/>
      <c r="H46" s="16"/>
      <c r="I46" s="50">
        <f>I45*20</f>
        <v>888930</v>
      </c>
      <c r="J46" s="51"/>
      <c r="K46" s="51"/>
      <c r="L46" s="51"/>
      <c r="M46" s="51"/>
      <c r="N46" s="52"/>
      <c r="O46" s="38">
        <f>O45*20</f>
        <v>156870</v>
      </c>
      <c r="P46" s="39"/>
      <c r="Q46" s="39"/>
      <c r="R46" s="39"/>
      <c r="S46" s="39"/>
      <c r="T46" s="40"/>
      <c r="U46" s="27"/>
      <c r="V46" s="28"/>
      <c r="W46" s="28"/>
      <c r="X46" s="28"/>
      <c r="Y46" s="28"/>
      <c r="Z46" s="29"/>
      <c r="AA46" s="9"/>
      <c r="AB46" s="9"/>
      <c r="AC46" s="9"/>
      <c r="AD46" s="9"/>
      <c r="AE46" s="9"/>
      <c r="AF46" s="10"/>
    </row>
    <row r="47" spans="1:32" ht="16.899999999999999" customHeight="1" x14ac:dyDescent="0.3">
      <c r="A47" s="104"/>
      <c r="B47" s="78" t="s">
        <v>49</v>
      </c>
      <c r="C47" s="17">
        <v>50960</v>
      </c>
      <c r="D47" s="18"/>
      <c r="E47" s="18"/>
      <c r="F47" s="18"/>
      <c r="G47" s="18"/>
      <c r="H47" s="19"/>
      <c r="I47" s="49">
        <f>C47*0.85</f>
        <v>43316</v>
      </c>
      <c r="J47" s="18"/>
      <c r="K47" s="18"/>
      <c r="L47" s="18"/>
      <c r="M47" s="18"/>
      <c r="N47" s="19"/>
      <c r="O47" s="49">
        <f>C47*0.15</f>
        <v>7644</v>
      </c>
      <c r="P47" s="18"/>
      <c r="Q47" s="18"/>
      <c r="R47" s="18"/>
      <c r="S47" s="18"/>
      <c r="T47" s="19"/>
      <c r="U47" s="30">
        <f>O48+90000</f>
        <v>242880</v>
      </c>
      <c r="V47" s="31"/>
      <c r="W47" s="31"/>
      <c r="X47" s="31"/>
      <c r="Y47" s="31"/>
      <c r="Z47" s="32"/>
      <c r="AA47" s="9">
        <f t="shared" ref="AA47" si="17">O48+160000</f>
        <v>312880</v>
      </c>
      <c r="AB47" s="9"/>
      <c r="AC47" s="9"/>
      <c r="AD47" s="9"/>
      <c r="AE47" s="9"/>
      <c r="AF47" s="10"/>
    </row>
    <row r="48" spans="1:32" ht="16.899999999999999" customHeight="1" thickBot="1" x14ac:dyDescent="0.35">
      <c r="A48" s="105"/>
      <c r="B48" s="79"/>
      <c r="C48" s="41">
        <f>C47*20</f>
        <v>1019200</v>
      </c>
      <c r="D48" s="42"/>
      <c r="E48" s="42"/>
      <c r="F48" s="42"/>
      <c r="G48" s="42"/>
      <c r="H48" s="43"/>
      <c r="I48" s="53">
        <f>I47*20</f>
        <v>866320</v>
      </c>
      <c r="J48" s="54"/>
      <c r="K48" s="54"/>
      <c r="L48" s="54"/>
      <c r="M48" s="54"/>
      <c r="N48" s="55"/>
      <c r="O48" s="56">
        <f>O47*20</f>
        <v>152880</v>
      </c>
      <c r="P48" s="57"/>
      <c r="Q48" s="57"/>
      <c r="R48" s="57"/>
      <c r="S48" s="57"/>
      <c r="T48" s="58"/>
      <c r="U48" s="46"/>
      <c r="V48" s="47"/>
      <c r="W48" s="47"/>
      <c r="X48" s="47"/>
      <c r="Y48" s="47"/>
      <c r="Z48" s="48"/>
      <c r="AA48" s="11"/>
      <c r="AB48" s="11"/>
      <c r="AC48" s="11"/>
      <c r="AD48" s="11"/>
      <c r="AE48" s="11"/>
      <c r="AF48" s="12"/>
    </row>
    <row r="49" spans="1:32" ht="16.899999999999999" customHeight="1" x14ac:dyDescent="0.3">
      <c r="A49" s="106" t="s">
        <v>39</v>
      </c>
      <c r="B49" s="8" t="s">
        <v>16</v>
      </c>
      <c r="C49" s="20">
        <v>67210</v>
      </c>
      <c r="D49" s="21"/>
      <c r="E49" s="21"/>
      <c r="F49" s="21"/>
      <c r="G49" s="21"/>
      <c r="H49" s="22"/>
      <c r="I49" s="23">
        <f>C49*0.85</f>
        <v>57128.5</v>
      </c>
      <c r="J49" s="21"/>
      <c r="K49" s="21"/>
      <c r="L49" s="21"/>
      <c r="M49" s="21"/>
      <c r="N49" s="22"/>
      <c r="O49" s="23">
        <f>C49*0.15</f>
        <v>10081.5</v>
      </c>
      <c r="P49" s="21"/>
      <c r="Q49" s="21"/>
      <c r="R49" s="21"/>
      <c r="S49" s="21"/>
      <c r="T49" s="22"/>
      <c r="U49" s="24">
        <f>O50+90000</f>
        <v>291630</v>
      </c>
      <c r="V49" s="25"/>
      <c r="W49" s="25"/>
      <c r="X49" s="25"/>
      <c r="Y49" s="25"/>
      <c r="Z49" s="26"/>
      <c r="AA49" s="44">
        <f t="shared" ref="AA49" si="18">O50+160000</f>
        <v>361630</v>
      </c>
      <c r="AB49" s="44"/>
      <c r="AC49" s="44"/>
      <c r="AD49" s="44"/>
      <c r="AE49" s="44"/>
      <c r="AF49" s="45"/>
    </row>
    <row r="50" spans="1:32" ht="16.899999999999999" customHeight="1" x14ac:dyDescent="0.3">
      <c r="A50" s="104"/>
      <c r="B50" s="5"/>
      <c r="C50" s="14">
        <v>58430</v>
      </c>
      <c r="D50" s="15"/>
      <c r="E50" s="15"/>
      <c r="F50" s="15"/>
      <c r="G50" s="15"/>
      <c r="H50" s="16"/>
      <c r="I50" s="50">
        <f>I49*20</f>
        <v>1142570</v>
      </c>
      <c r="J50" s="51"/>
      <c r="K50" s="51"/>
      <c r="L50" s="51"/>
      <c r="M50" s="51"/>
      <c r="N50" s="52"/>
      <c r="O50" s="38">
        <f>O49*20</f>
        <v>201630</v>
      </c>
      <c r="P50" s="39"/>
      <c r="Q50" s="39"/>
      <c r="R50" s="39"/>
      <c r="S50" s="39"/>
      <c r="T50" s="40"/>
      <c r="U50" s="27"/>
      <c r="V50" s="28"/>
      <c r="W50" s="28"/>
      <c r="X50" s="28"/>
      <c r="Y50" s="28"/>
      <c r="Z50" s="29"/>
      <c r="AA50" s="9"/>
      <c r="AB50" s="9"/>
      <c r="AC50" s="9"/>
      <c r="AD50" s="9"/>
      <c r="AE50" s="9"/>
      <c r="AF50" s="10"/>
    </row>
    <row r="51" spans="1:32" ht="16.899999999999999" customHeight="1" x14ac:dyDescent="0.3">
      <c r="A51" s="104"/>
      <c r="B51" s="5" t="s">
        <v>4</v>
      </c>
      <c r="C51" s="17">
        <v>62270</v>
      </c>
      <c r="D51" s="18"/>
      <c r="E51" s="18"/>
      <c r="F51" s="18"/>
      <c r="G51" s="18"/>
      <c r="H51" s="19"/>
      <c r="I51" s="49">
        <f>C51*0.85</f>
        <v>52929.5</v>
      </c>
      <c r="J51" s="18"/>
      <c r="K51" s="18"/>
      <c r="L51" s="18"/>
      <c r="M51" s="18"/>
      <c r="N51" s="19"/>
      <c r="O51" s="49">
        <f>C51*0.15</f>
        <v>9340.5</v>
      </c>
      <c r="P51" s="18"/>
      <c r="Q51" s="18"/>
      <c r="R51" s="18"/>
      <c r="S51" s="18"/>
      <c r="T51" s="19"/>
      <c r="U51" s="30">
        <f>O52+90000</f>
        <v>276810</v>
      </c>
      <c r="V51" s="31"/>
      <c r="W51" s="31"/>
      <c r="X51" s="31"/>
      <c r="Y51" s="31"/>
      <c r="Z51" s="32"/>
      <c r="AA51" s="9">
        <f t="shared" ref="AA51" si="19">O52+160000</f>
        <v>346810</v>
      </c>
      <c r="AB51" s="9"/>
      <c r="AC51" s="9"/>
      <c r="AD51" s="9"/>
      <c r="AE51" s="9"/>
      <c r="AF51" s="10"/>
    </row>
    <row r="52" spans="1:32" ht="16.899999999999999" customHeight="1" x14ac:dyDescent="0.3">
      <c r="A52" s="104"/>
      <c r="B52" s="5"/>
      <c r="C52" s="14">
        <f>C51*20</f>
        <v>1245400</v>
      </c>
      <c r="D52" s="15"/>
      <c r="E52" s="15"/>
      <c r="F52" s="15"/>
      <c r="G52" s="15"/>
      <c r="H52" s="16"/>
      <c r="I52" s="50">
        <f>I51*20</f>
        <v>1058590</v>
      </c>
      <c r="J52" s="51"/>
      <c r="K52" s="51"/>
      <c r="L52" s="51"/>
      <c r="M52" s="51"/>
      <c r="N52" s="52"/>
      <c r="O52" s="38">
        <f>O51*20</f>
        <v>186810</v>
      </c>
      <c r="P52" s="39"/>
      <c r="Q52" s="39"/>
      <c r="R52" s="39"/>
      <c r="S52" s="39"/>
      <c r="T52" s="40"/>
      <c r="U52" s="27"/>
      <c r="V52" s="28"/>
      <c r="W52" s="28"/>
      <c r="X52" s="28"/>
      <c r="Y52" s="28"/>
      <c r="Z52" s="29"/>
      <c r="AA52" s="9"/>
      <c r="AB52" s="9"/>
      <c r="AC52" s="9"/>
      <c r="AD52" s="9"/>
      <c r="AE52" s="9"/>
      <c r="AF52" s="10"/>
    </row>
    <row r="53" spans="1:32" ht="16.899999999999999" customHeight="1" x14ac:dyDescent="0.3">
      <c r="A53" s="104"/>
      <c r="B53" s="5" t="s">
        <v>12</v>
      </c>
      <c r="C53" s="17">
        <v>57520</v>
      </c>
      <c r="D53" s="18"/>
      <c r="E53" s="18"/>
      <c r="F53" s="18"/>
      <c r="G53" s="18"/>
      <c r="H53" s="19"/>
      <c r="I53" s="49">
        <f>C53*0.85</f>
        <v>48892</v>
      </c>
      <c r="J53" s="18"/>
      <c r="K53" s="18"/>
      <c r="L53" s="18"/>
      <c r="M53" s="18"/>
      <c r="N53" s="19"/>
      <c r="O53" s="49">
        <f>C53*0.15</f>
        <v>8628</v>
      </c>
      <c r="P53" s="18"/>
      <c r="Q53" s="18"/>
      <c r="R53" s="18"/>
      <c r="S53" s="18"/>
      <c r="T53" s="19"/>
      <c r="U53" s="30">
        <f>O54+90000</f>
        <v>262560</v>
      </c>
      <c r="V53" s="31"/>
      <c r="W53" s="31"/>
      <c r="X53" s="31"/>
      <c r="Y53" s="31"/>
      <c r="Z53" s="32"/>
      <c r="AA53" s="9">
        <f t="shared" ref="AA53" si="20">O54+160000</f>
        <v>332560</v>
      </c>
      <c r="AB53" s="9"/>
      <c r="AC53" s="9"/>
      <c r="AD53" s="9"/>
      <c r="AE53" s="9"/>
      <c r="AF53" s="10"/>
    </row>
    <row r="54" spans="1:32" ht="16.899999999999999" customHeight="1" x14ac:dyDescent="0.3">
      <c r="A54" s="104"/>
      <c r="B54" s="5"/>
      <c r="C54" s="14">
        <f>C53*20</f>
        <v>1150400</v>
      </c>
      <c r="D54" s="15"/>
      <c r="E54" s="15"/>
      <c r="F54" s="15"/>
      <c r="G54" s="15"/>
      <c r="H54" s="16"/>
      <c r="I54" s="50">
        <f>I53*20</f>
        <v>977840</v>
      </c>
      <c r="J54" s="51"/>
      <c r="K54" s="51"/>
      <c r="L54" s="51"/>
      <c r="M54" s="51"/>
      <c r="N54" s="52"/>
      <c r="O54" s="38">
        <f>O53*20</f>
        <v>172560</v>
      </c>
      <c r="P54" s="39"/>
      <c r="Q54" s="39"/>
      <c r="R54" s="39"/>
      <c r="S54" s="39"/>
      <c r="T54" s="40"/>
      <c r="U54" s="27"/>
      <c r="V54" s="28"/>
      <c r="W54" s="28"/>
      <c r="X54" s="28"/>
      <c r="Y54" s="28"/>
      <c r="Z54" s="29"/>
      <c r="AA54" s="9"/>
      <c r="AB54" s="9"/>
      <c r="AC54" s="9"/>
      <c r="AD54" s="9"/>
      <c r="AE54" s="9"/>
      <c r="AF54" s="10"/>
    </row>
    <row r="55" spans="1:32" ht="16.899999999999999" customHeight="1" x14ac:dyDescent="0.3">
      <c r="A55" s="104"/>
      <c r="B55" s="5" t="s">
        <v>17</v>
      </c>
      <c r="C55" s="17">
        <v>56190</v>
      </c>
      <c r="D55" s="18"/>
      <c r="E55" s="18"/>
      <c r="F55" s="18"/>
      <c r="G55" s="18"/>
      <c r="H55" s="19"/>
      <c r="I55" s="49">
        <f>C55*0.85</f>
        <v>47761.5</v>
      </c>
      <c r="J55" s="18"/>
      <c r="K55" s="18"/>
      <c r="L55" s="18"/>
      <c r="M55" s="18"/>
      <c r="N55" s="19"/>
      <c r="O55" s="49">
        <f>C55*0.15</f>
        <v>8428.5</v>
      </c>
      <c r="P55" s="18"/>
      <c r="Q55" s="18"/>
      <c r="R55" s="18"/>
      <c r="S55" s="18"/>
      <c r="T55" s="19"/>
      <c r="U55" s="30">
        <f>O56+90000</f>
        <v>258570</v>
      </c>
      <c r="V55" s="31"/>
      <c r="W55" s="31"/>
      <c r="X55" s="31"/>
      <c r="Y55" s="31"/>
      <c r="Z55" s="32"/>
      <c r="AA55" s="9">
        <f t="shared" ref="AA55" si="21">O56+160000</f>
        <v>328570</v>
      </c>
      <c r="AB55" s="9"/>
      <c r="AC55" s="9"/>
      <c r="AD55" s="9"/>
      <c r="AE55" s="9"/>
      <c r="AF55" s="10"/>
    </row>
    <row r="56" spans="1:32" ht="16.899999999999999" customHeight="1" x14ac:dyDescent="0.3">
      <c r="A56" s="104"/>
      <c r="B56" s="5"/>
      <c r="C56" s="14">
        <f>C55*20</f>
        <v>1123800</v>
      </c>
      <c r="D56" s="15"/>
      <c r="E56" s="15"/>
      <c r="F56" s="15"/>
      <c r="G56" s="15"/>
      <c r="H56" s="16"/>
      <c r="I56" s="50">
        <f>I55*20</f>
        <v>955230</v>
      </c>
      <c r="J56" s="51"/>
      <c r="K56" s="51"/>
      <c r="L56" s="51"/>
      <c r="M56" s="51"/>
      <c r="N56" s="52"/>
      <c r="O56" s="38">
        <f>O55*20</f>
        <v>168570</v>
      </c>
      <c r="P56" s="39"/>
      <c r="Q56" s="39"/>
      <c r="R56" s="39"/>
      <c r="S56" s="39"/>
      <c r="T56" s="40"/>
      <c r="U56" s="27"/>
      <c r="V56" s="28"/>
      <c r="W56" s="28"/>
      <c r="X56" s="28"/>
      <c r="Y56" s="28"/>
      <c r="Z56" s="29"/>
      <c r="AA56" s="9"/>
      <c r="AB56" s="9"/>
      <c r="AC56" s="9"/>
      <c r="AD56" s="9"/>
      <c r="AE56" s="9"/>
      <c r="AF56" s="10"/>
    </row>
    <row r="57" spans="1:32" ht="16.899999999999999" customHeight="1" x14ac:dyDescent="0.3">
      <c r="A57" s="104"/>
      <c r="B57" s="76" t="s">
        <v>49</v>
      </c>
      <c r="C57" s="17">
        <v>54850</v>
      </c>
      <c r="D57" s="18"/>
      <c r="E57" s="18"/>
      <c r="F57" s="18"/>
      <c r="G57" s="18"/>
      <c r="H57" s="19"/>
      <c r="I57" s="49">
        <f>C57*0.85</f>
        <v>46622.5</v>
      </c>
      <c r="J57" s="18"/>
      <c r="K57" s="18"/>
      <c r="L57" s="18"/>
      <c r="M57" s="18"/>
      <c r="N57" s="19"/>
      <c r="O57" s="49">
        <f>C57*0.15</f>
        <v>8227.5</v>
      </c>
      <c r="P57" s="18"/>
      <c r="Q57" s="18"/>
      <c r="R57" s="18"/>
      <c r="S57" s="18"/>
      <c r="T57" s="19"/>
      <c r="U57" s="30">
        <f>O58+90000</f>
        <v>254550</v>
      </c>
      <c r="V57" s="31"/>
      <c r="W57" s="31"/>
      <c r="X57" s="31"/>
      <c r="Y57" s="31"/>
      <c r="Z57" s="32"/>
      <c r="AA57" s="9">
        <f t="shared" ref="AA57" si="22">O58+160000</f>
        <v>324550</v>
      </c>
      <c r="AB57" s="9"/>
      <c r="AC57" s="9"/>
      <c r="AD57" s="9"/>
      <c r="AE57" s="9"/>
      <c r="AF57" s="10"/>
    </row>
    <row r="58" spans="1:32" ht="16.899999999999999" customHeight="1" thickBot="1" x14ac:dyDescent="0.35">
      <c r="A58" s="105"/>
      <c r="B58" s="77"/>
      <c r="C58" s="41">
        <f>C57*20</f>
        <v>1097000</v>
      </c>
      <c r="D58" s="42"/>
      <c r="E58" s="42"/>
      <c r="F58" s="42"/>
      <c r="G58" s="42"/>
      <c r="H58" s="43"/>
      <c r="I58" s="53">
        <f>I57*20</f>
        <v>932450</v>
      </c>
      <c r="J58" s="54"/>
      <c r="K58" s="54"/>
      <c r="L58" s="54"/>
      <c r="M58" s="54"/>
      <c r="N58" s="55"/>
      <c r="O58" s="56">
        <f>O57*20</f>
        <v>164550</v>
      </c>
      <c r="P58" s="57"/>
      <c r="Q58" s="57"/>
      <c r="R58" s="57"/>
      <c r="S58" s="57"/>
      <c r="T58" s="58"/>
      <c r="U58" s="46"/>
      <c r="V58" s="47"/>
      <c r="W58" s="47"/>
      <c r="X58" s="47"/>
      <c r="Y58" s="47"/>
      <c r="Z58" s="48"/>
      <c r="AA58" s="11"/>
      <c r="AB58" s="11"/>
      <c r="AC58" s="11"/>
      <c r="AD58" s="11"/>
      <c r="AE58" s="11"/>
      <c r="AF58" s="12"/>
    </row>
    <row r="59" spans="1:32" ht="4.5" customHeight="1" thickBot="1" x14ac:dyDescent="0.35"/>
    <row r="60" spans="1:32" ht="29.25" customHeight="1" thickBot="1" x14ac:dyDescent="0.35">
      <c r="A60" s="107" t="s">
        <v>27</v>
      </c>
      <c r="B60" s="108"/>
      <c r="C60" s="59" t="s">
        <v>28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1"/>
      <c r="O60" s="68" t="s">
        <v>30</v>
      </c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9"/>
    </row>
    <row r="61" spans="1:32" ht="46.5" customHeight="1" x14ac:dyDescent="0.3">
      <c r="A61" s="109" t="s">
        <v>26</v>
      </c>
      <c r="B61" s="110"/>
      <c r="C61" s="62" t="s">
        <v>29</v>
      </c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4"/>
      <c r="O61" s="70" t="s">
        <v>31</v>
      </c>
      <c r="P61" s="70"/>
      <c r="Q61" s="70"/>
      <c r="R61" s="70"/>
      <c r="S61" s="70"/>
      <c r="T61" s="70"/>
      <c r="U61" s="72" t="s">
        <v>33</v>
      </c>
      <c r="V61" s="63"/>
      <c r="W61" s="63"/>
      <c r="X61" s="63"/>
      <c r="Y61" s="63"/>
      <c r="Z61" s="64"/>
      <c r="AA61" s="72" t="s">
        <v>34</v>
      </c>
      <c r="AB61" s="63"/>
      <c r="AC61" s="63"/>
      <c r="AD61" s="63"/>
      <c r="AE61" s="63"/>
      <c r="AF61" s="74"/>
    </row>
    <row r="62" spans="1:32" ht="46.5" customHeight="1" thickBot="1" x14ac:dyDescent="0.35">
      <c r="A62" s="111"/>
      <c r="B62" s="112"/>
      <c r="C62" s="65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7"/>
      <c r="O62" s="71" t="s">
        <v>32</v>
      </c>
      <c r="P62" s="71"/>
      <c r="Q62" s="71"/>
      <c r="R62" s="71"/>
      <c r="S62" s="71"/>
      <c r="T62" s="71"/>
      <c r="U62" s="73"/>
      <c r="V62" s="66"/>
      <c r="W62" s="66"/>
      <c r="X62" s="66"/>
      <c r="Y62" s="66"/>
      <c r="Z62" s="67"/>
      <c r="AA62" s="73"/>
      <c r="AB62" s="66"/>
      <c r="AC62" s="66"/>
      <c r="AD62" s="66"/>
      <c r="AE62" s="66"/>
      <c r="AF62" s="75"/>
    </row>
  </sheetData>
  <mergeCells count="264">
    <mergeCell ref="I44:N44"/>
    <mergeCell ref="O30:T30"/>
    <mergeCell ref="I31:N31"/>
    <mergeCell ref="I30:N30"/>
    <mergeCell ref="O51:T51"/>
    <mergeCell ref="O50:T50"/>
    <mergeCell ref="O49:T49"/>
    <mergeCell ref="O56:T56"/>
    <mergeCell ref="O55:T55"/>
    <mergeCell ref="O54:T54"/>
    <mergeCell ref="O53:T53"/>
    <mergeCell ref="O52:T52"/>
    <mergeCell ref="O37:T37"/>
    <mergeCell ref="I43:N43"/>
    <mergeCell ref="I42:N42"/>
    <mergeCell ref="I41:N41"/>
    <mergeCell ref="I40:N40"/>
    <mergeCell ref="I39:N39"/>
    <mergeCell ref="O38:T38"/>
    <mergeCell ref="C60:N60"/>
    <mergeCell ref="C61:N62"/>
    <mergeCell ref="O60:AF60"/>
    <mergeCell ref="O61:T61"/>
    <mergeCell ref="O62:T62"/>
    <mergeCell ref="U61:Z62"/>
    <mergeCell ref="AA61:AF62"/>
    <mergeCell ref="O31:T31"/>
    <mergeCell ref="C38:H38"/>
    <mergeCell ref="C37:H37"/>
    <mergeCell ref="C36:H36"/>
    <mergeCell ref="C35:H35"/>
    <mergeCell ref="C34:H34"/>
    <mergeCell ref="I36:N36"/>
    <mergeCell ref="I35:N35"/>
    <mergeCell ref="I34:N34"/>
    <mergeCell ref="I33:N33"/>
    <mergeCell ref="I32:N32"/>
    <mergeCell ref="I38:N38"/>
    <mergeCell ref="I37:N37"/>
    <mergeCell ref="I47:N47"/>
    <mergeCell ref="I46:N46"/>
    <mergeCell ref="I45:N45"/>
    <mergeCell ref="O28:T28"/>
    <mergeCell ref="I28:N28"/>
    <mergeCell ref="I27:N27"/>
    <mergeCell ref="I26:N26"/>
    <mergeCell ref="I25:N25"/>
    <mergeCell ref="I24:N24"/>
    <mergeCell ref="I29:N29"/>
    <mergeCell ref="I48:N48"/>
    <mergeCell ref="O29:T29"/>
    <mergeCell ref="O48:T48"/>
    <mergeCell ref="O47:T47"/>
    <mergeCell ref="O46:T46"/>
    <mergeCell ref="O45:T45"/>
    <mergeCell ref="O44:T44"/>
    <mergeCell ref="O43:T43"/>
    <mergeCell ref="O42:T42"/>
    <mergeCell ref="O41:T41"/>
    <mergeCell ref="O40:T40"/>
    <mergeCell ref="O39:T39"/>
    <mergeCell ref="O36:T36"/>
    <mergeCell ref="O35:T35"/>
    <mergeCell ref="O34:T34"/>
    <mergeCell ref="O33:T33"/>
    <mergeCell ref="O32:T32"/>
    <mergeCell ref="I56:N56"/>
    <mergeCell ref="I55:N55"/>
    <mergeCell ref="I54:N54"/>
    <mergeCell ref="I53:N53"/>
    <mergeCell ref="I52:N52"/>
    <mergeCell ref="I51:N51"/>
    <mergeCell ref="I50:N50"/>
    <mergeCell ref="I49:N49"/>
    <mergeCell ref="O58:T58"/>
    <mergeCell ref="O57:T57"/>
    <mergeCell ref="U8:Z8"/>
    <mergeCell ref="O12:T12"/>
    <mergeCell ref="O11:T11"/>
    <mergeCell ref="I10:N10"/>
    <mergeCell ref="U11:Z12"/>
    <mergeCell ref="AA9:AF10"/>
    <mergeCell ref="O27:T27"/>
    <mergeCell ref="O26:T26"/>
    <mergeCell ref="O25:T25"/>
    <mergeCell ref="O24:T24"/>
    <mergeCell ref="I12:N12"/>
    <mergeCell ref="I11:N11"/>
    <mergeCell ref="O18:T18"/>
    <mergeCell ref="O17:T17"/>
    <mergeCell ref="O16:T16"/>
    <mergeCell ref="O15:T15"/>
    <mergeCell ref="O14:T14"/>
    <mergeCell ref="O13:T13"/>
    <mergeCell ref="I8:N8"/>
    <mergeCell ref="O8:T8"/>
    <mergeCell ref="C28:H28"/>
    <mergeCell ref="C27:H27"/>
    <mergeCell ref="C26:H26"/>
    <mergeCell ref="U19:Z20"/>
    <mergeCell ref="U17:Z18"/>
    <mergeCell ref="U15:Z16"/>
    <mergeCell ref="U13:Z14"/>
    <mergeCell ref="C25:H25"/>
    <mergeCell ref="C24:H24"/>
    <mergeCell ref="C23:H23"/>
    <mergeCell ref="I23:N23"/>
    <mergeCell ref="I22:N22"/>
    <mergeCell ref="I21:N21"/>
    <mergeCell ref="I20:N20"/>
    <mergeCell ref="I19:N19"/>
    <mergeCell ref="O23:T23"/>
    <mergeCell ref="O22:T22"/>
    <mergeCell ref="O21:T21"/>
    <mergeCell ref="O20:T20"/>
    <mergeCell ref="O19:T19"/>
    <mergeCell ref="I18:N18"/>
    <mergeCell ref="I17:N17"/>
    <mergeCell ref="I16:N16"/>
    <mergeCell ref="I15:N15"/>
    <mergeCell ref="U29:Z30"/>
    <mergeCell ref="U47:Z48"/>
    <mergeCell ref="C58:H58"/>
    <mergeCell ref="C57:H57"/>
    <mergeCell ref="C56:H56"/>
    <mergeCell ref="C55:H55"/>
    <mergeCell ref="C54:H54"/>
    <mergeCell ref="C43:H43"/>
    <mergeCell ref="C42:H42"/>
    <mergeCell ref="C41:H41"/>
    <mergeCell ref="C40:H40"/>
    <mergeCell ref="C39:H39"/>
    <mergeCell ref="C48:H48"/>
    <mergeCell ref="C47:H47"/>
    <mergeCell ref="C46:H46"/>
    <mergeCell ref="C45:H45"/>
    <mergeCell ref="C44:H44"/>
    <mergeCell ref="C33:H33"/>
    <mergeCell ref="C32:H32"/>
    <mergeCell ref="C31:H31"/>
    <mergeCell ref="C30:H30"/>
    <mergeCell ref="C29:H29"/>
    <mergeCell ref="I58:N58"/>
    <mergeCell ref="I57:N57"/>
    <mergeCell ref="AA47:AF48"/>
    <mergeCell ref="AA45:AF46"/>
    <mergeCell ref="AA43:AF44"/>
    <mergeCell ref="AA41:AF42"/>
    <mergeCell ref="AA39:AF40"/>
    <mergeCell ref="U57:Z58"/>
    <mergeCell ref="U55:Z56"/>
    <mergeCell ref="U53:Z54"/>
    <mergeCell ref="U51:Z52"/>
    <mergeCell ref="U49:Z50"/>
    <mergeCell ref="AA57:AF58"/>
    <mergeCell ref="AA55:AF56"/>
    <mergeCell ref="AA53:AF54"/>
    <mergeCell ref="AA51:AF52"/>
    <mergeCell ref="AA49:AF50"/>
    <mergeCell ref="C18:H18"/>
    <mergeCell ref="C17:H17"/>
    <mergeCell ref="C16:H16"/>
    <mergeCell ref="C15:H15"/>
    <mergeCell ref="C14:H14"/>
    <mergeCell ref="C9:H9"/>
    <mergeCell ref="AA19:AF20"/>
    <mergeCell ref="AA37:AF38"/>
    <mergeCell ref="AA35:AF36"/>
    <mergeCell ref="AA33:AF34"/>
    <mergeCell ref="AA31:AF32"/>
    <mergeCell ref="AA29:AF30"/>
    <mergeCell ref="AA27:AF28"/>
    <mergeCell ref="AA25:AF26"/>
    <mergeCell ref="AA23:AF24"/>
    <mergeCell ref="AA21:AF22"/>
    <mergeCell ref="U27:Z28"/>
    <mergeCell ref="U25:Z26"/>
    <mergeCell ref="U23:Z24"/>
    <mergeCell ref="U21:Z22"/>
    <mergeCell ref="U37:Z38"/>
    <mergeCell ref="U35:Z36"/>
    <mergeCell ref="U33:Z34"/>
    <mergeCell ref="U31:Z32"/>
    <mergeCell ref="AA13:AF14"/>
    <mergeCell ref="AA11:AF12"/>
    <mergeCell ref="W5:AA5"/>
    <mergeCell ref="AB5:AF5"/>
    <mergeCell ref="W4:AA4"/>
    <mergeCell ref="AB4:AF4"/>
    <mergeCell ref="C4:G4"/>
    <mergeCell ref="H4:L4"/>
    <mergeCell ref="M4:Q4"/>
    <mergeCell ref="C5:G5"/>
    <mergeCell ref="H5:L5"/>
    <mergeCell ref="M5:Q5"/>
    <mergeCell ref="R5:V5"/>
    <mergeCell ref="O10:T10"/>
    <mergeCell ref="I9:N9"/>
    <mergeCell ref="C13:H13"/>
    <mergeCell ref="C12:H12"/>
    <mergeCell ref="C11:H11"/>
    <mergeCell ref="C8:H8"/>
    <mergeCell ref="C10:H10"/>
    <mergeCell ref="AA8:AF8"/>
    <mergeCell ref="U7:AF7"/>
    <mergeCell ref="I14:N14"/>
    <mergeCell ref="I13:N13"/>
    <mergeCell ref="B29:B30"/>
    <mergeCell ref="B31:B32"/>
    <mergeCell ref="B33:B34"/>
    <mergeCell ref="B35:B36"/>
    <mergeCell ref="B55:B56"/>
    <mergeCell ref="B37:B38"/>
    <mergeCell ref="B39:B40"/>
    <mergeCell ref="B41:B42"/>
    <mergeCell ref="R4:V4"/>
    <mergeCell ref="C22:H22"/>
    <mergeCell ref="C21:H21"/>
    <mergeCell ref="C20:H20"/>
    <mergeCell ref="C19:H19"/>
    <mergeCell ref="O9:T9"/>
    <mergeCell ref="U9:Z10"/>
    <mergeCell ref="U45:Z46"/>
    <mergeCell ref="U43:Z44"/>
    <mergeCell ref="U41:Z42"/>
    <mergeCell ref="U39:Z40"/>
    <mergeCell ref="C53:H53"/>
    <mergeCell ref="C52:H52"/>
    <mergeCell ref="C51:H51"/>
    <mergeCell ref="C50:H50"/>
    <mergeCell ref="C49:H49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A3:AF3"/>
    <mergeCell ref="A1:AF1"/>
    <mergeCell ref="A7:A8"/>
    <mergeCell ref="B7:B8"/>
    <mergeCell ref="A4:B4"/>
    <mergeCell ref="A5:B5"/>
    <mergeCell ref="A61:B62"/>
    <mergeCell ref="A60:B60"/>
    <mergeCell ref="B43:B44"/>
    <mergeCell ref="B45:B46"/>
    <mergeCell ref="B57:B58"/>
    <mergeCell ref="B47:B48"/>
    <mergeCell ref="B49:B50"/>
    <mergeCell ref="B51:B52"/>
    <mergeCell ref="B53:B54"/>
    <mergeCell ref="AA17:AF18"/>
    <mergeCell ref="AA15:AF16"/>
    <mergeCell ref="A39:A48"/>
    <mergeCell ref="A49:A58"/>
    <mergeCell ref="H7:T7"/>
    <mergeCell ref="A9:A18"/>
    <mergeCell ref="A19:A28"/>
    <mergeCell ref="A29:A38"/>
    <mergeCell ref="B9:B10"/>
  </mergeCells>
  <phoneticPr fontId="1" type="noConversion"/>
  <printOptions horizontalCentered="1" verticalCentered="1"/>
  <pageMargins left="0.39370078740157483" right="0.39370078740157483" top="0.39370078740157483" bottom="0.39370078740157483" header="0" footer="0"/>
  <pageSetup paperSize="9" scale="64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장부일 사회복지사</dc:creator>
  <cp:lastModifiedBy>장부일</cp:lastModifiedBy>
  <cp:lastPrinted>2019-01-03T08:51:34Z</cp:lastPrinted>
  <dcterms:created xsi:type="dcterms:W3CDTF">2016-12-12T07:30:17Z</dcterms:created>
  <dcterms:modified xsi:type="dcterms:W3CDTF">2019-01-03T08:51:43Z</dcterms:modified>
</cp:coreProperties>
</file>